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Transfer\"/>
    </mc:Choice>
  </mc:AlternateContent>
  <bookViews>
    <workbookView xWindow="360" yWindow="390" windowWidth="14895" windowHeight="7815" tabRatio="776"/>
  </bookViews>
  <sheets>
    <sheet name="Summary" sheetId="1" r:id="rId1"/>
    <sheet name="Summary by Major" sheetId="11" r:id="rId2"/>
    <sheet name="1516" sheetId="16" r:id="rId3"/>
    <sheet name="1415" sheetId="15" r:id="rId4"/>
    <sheet name="1314" sheetId="14" r:id="rId5"/>
    <sheet name="1213" sheetId="13" r:id="rId6"/>
    <sheet name="1112" sheetId="10" r:id="rId7"/>
    <sheet name="1011" sheetId="8" r:id="rId8"/>
    <sheet name="0910" sheetId="7" r:id="rId9"/>
    <sheet name="0809" sheetId="6" r:id="rId10"/>
    <sheet name="0708" sheetId="5" r:id="rId11"/>
    <sheet name="0607" sheetId="4" r:id="rId12"/>
    <sheet name="0506" sheetId="3" r:id="rId13"/>
    <sheet name="0405" sheetId="2" r:id="rId14"/>
  </sheets>
  <definedNames>
    <definedName name="_xlnm._FilterDatabase" localSheetId="8" hidden="1">'0910'!$O$1:$R$272</definedName>
    <definedName name="_xlnm._FilterDatabase" localSheetId="5" hidden="1">'1213'!$J$1:$L$67</definedName>
    <definedName name="_xlnm._FilterDatabase" localSheetId="4" hidden="1">'1314'!$A$1:$D$89</definedName>
    <definedName name="_xlnm._FilterDatabase" localSheetId="3" hidden="1">'1415'!$A$1:$D$89</definedName>
    <definedName name="_xlnm._FilterDatabase" localSheetId="2" hidden="1">'1516'!$A$1:$D$89</definedName>
    <definedName name="_xlnm.Print_Titles" localSheetId="1">'Summary by Major'!$4:$4</definedName>
  </definedNames>
  <calcPr calcId="152511"/>
</workbook>
</file>

<file path=xl/calcChain.xml><?xml version="1.0" encoding="utf-8"?>
<calcChain xmlns="http://schemas.openxmlformats.org/spreadsheetml/2006/main">
  <c r="D104" i="11" l="1"/>
  <c r="E104" i="11" s="1"/>
  <c r="F104" i="11" s="1"/>
  <c r="G104" i="11" s="1"/>
  <c r="H104" i="11" s="1"/>
  <c r="I104" i="11" s="1"/>
  <c r="C104" i="11"/>
  <c r="J105" i="11"/>
  <c r="C79" i="11"/>
  <c r="D79" i="11" s="1"/>
  <c r="E79" i="11" s="1"/>
  <c r="F79" i="11" s="1"/>
  <c r="G79" i="11" s="1"/>
  <c r="H79" i="11" s="1"/>
  <c r="I79" i="11" s="1"/>
  <c r="G17" i="16"/>
  <c r="G16" i="16"/>
  <c r="G15" i="16"/>
  <c r="G14" i="16"/>
  <c r="G13" i="16"/>
  <c r="G9" i="16"/>
  <c r="G10" i="16" s="1"/>
  <c r="G7" i="16"/>
  <c r="G8" i="16" s="1"/>
  <c r="G3" i="16"/>
  <c r="G4" i="16" s="1"/>
  <c r="L13" i="1"/>
  <c r="L7" i="1"/>
  <c r="K13" i="1" l="1"/>
  <c r="K11" i="1"/>
  <c r="K7" i="1"/>
  <c r="G3" i="15"/>
  <c r="G4" i="15"/>
  <c r="G7" i="15"/>
  <c r="G8" i="15"/>
  <c r="G9" i="15"/>
  <c r="G10" i="15"/>
  <c r="M13" i="1" l="1"/>
  <c r="M11" i="1"/>
  <c r="M7" i="1"/>
  <c r="G9" i="14"/>
  <c r="G10" i="14" s="1"/>
  <c r="G7" i="14"/>
  <c r="G8" i="14" s="1"/>
  <c r="G3" i="14"/>
  <c r="G4" i="14" s="1"/>
  <c r="C93" i="11" l="1"/>
  <c r="C73" i="11"/>
  <c r="C71" i="11"/>
  <c r="C57" i="11"/>
  <c r="C30" i="11"/>
  <c r="R206" i="6"/>
  <c r="K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2" i="6"/>
  <c r="K66" i="6" s="1"/>
  <c r="C7" i="11"/>
  <c r="C8" i="11"/>
  <c r="C9" i="11"/>
  <c r="C10" i="11"/>
  <c r="C11" i="11"/>
  <c r="C12" i="11"/>
  <c r="C13" i="11"/>
  <c r="C14" i="11"/>
  <c r="C15" i="11"/>
  <c r="C16" i="11"/>
  <c r="C17" i="11"/>
  <c r="C18" i="11"/>
  <c r="C19" i="11"/>
  <c r="C21" i="11"/>
  <c r="C22" i="11"/>
  <c r="C23" i="11"/>
  <c r="C24" i="11"/>
  <c r="C25" i="11"/>
  <c r="C26" i="11"/>
  <c r="C27" i="11"/>
  <c r="C28" i="11"/>
  <c r="C29"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8" i="11"/>
  <c r="C59" i="11"/>
  <c r="C60" i="11"/>
  <c r="C62" i="11"/>
  <c r="C63" i="11"/>
  <c r="C64" i="11"/>
  <c r="C65" i="11"/>
  <c r="C66" i="11"/>
  <c r="C68" i="11"/>
  <c r="C69" i="11"/>
  <c r="C70" i="11"/>
  <c r="C72" i="11"/>
  <c r="C74" i="11"/>
  <c r="C75" i="11"/>
  <c r="C76" i="11"/>
  <c r="C77" i="11"/>
  <c r="C78" i="11"/>
  <c r="C80" i="11"/>
  <c r="C81" i="11"/>
  <c r="C82" i="11"/>
  <c r="C83" i="11"/>
  <c r="C84" i="11"/>
  <c r="C85" i="11"/>
  <c r="C86" i="11"/>
  <c r="C88" i="11"/>
  <c r="C89" i="11"/>
  <c r="C90" i="11"/>
  <c r="C91" i="11"/>
  <c r="C92" i="11"/>
  <c r="C94" i="11"/>
  <c r="C95" i="11"/>
  <c r="C96" i="11"/>
  <c r="C97" i="11"/>
  <c r="C99" i="11"/>
  <c r="C100" i="11"/>
  <c r="C101" i="11"/>
  <c r="C102" i="11"/>
  <c r="C103" i="11"/>
  <c r="C5" i="11"/>
  <c r="J13" i="1"/>
  <c r="J11" i="1"/>
  <c r="J7" i="1"/>
  <c r="C105" i="11" l="1"/>
  <c r="S221" i="10"/>
  <c r="R240" i="8" l="1"/>
  <c r="R273" i="7" l="1"/>
  <c r="I13" i="1" l="1"/>
  <c r="I11" i="1"/>
  <c r="I7" i="1"/>
  <c r="F9" i="8" l="1"/>
  <c r="F7" i="8"/>
  <c r="F3" i="8"/>
  <c r="F4" i="8" s="1"/>
  <c r="F8" i="8" l="1"/>
  <c r="F10" i="8"/>
  <c r="G11" i="1"/>
  <c r="H11" i="1"/>
  <c r="G13" i="1"/>
  <c r="H13" i="1"/>
  <c r="G7" i="1"/>
  <c r="H7" i="1"/>
  <c r="D13" i="1" l="1"/>
  <c r="B11" i="1" l="1"/>
  <c r="C11" i="1"/>
  <c r="D11" i="1"/>
  <c r="E11" i="1"/>
  <c r="F11" i="1"/>
  <c r="C13" i="1"/>
  <c r="E13" i="1"/>
  <c r="F13" i="1"/>
  <c r="B13" i="1"/>
  <c r="E7" i="1"/>
  <c r="D7" i="1"/>
  <c r="C7" i="1"/>
  <c r="B7" i="1"/>
  <c r="F7" i="1" l="1"/>
</calcChain>
</file>

<file path=xl/sharedStrings.xml><?xml version="1.0" encoding="utf-8"?>
<sst xmlns="http://schemas.openxmlformats.org/spreadsheetml/2006/main" count="13628" uniqueCount="913">
  <si>
    <t>2004-05</t>
  </si>
  <si>
    <t>2005-06</t>
  </si>
  <si>
    <t>2006-07</t>
  </si>
  <si>
    <t>2007-08</t>
  </si>
  <si>
    <t>2008-09</t>
  </si>
  <si>
    <t>- Following Northwest College Attendance -</t>
  </si>
  <si>
    <t># of Transfers to 2-Year Institutions</t>
  </si>
  <si>
    <t># of Transfers to 4-Year Institutions</t>
  </si>
  <si>
    <t>2-Year/4-Year Institutions</t>
  </si>
  <si>
    <t>% 4-Year Transfers out of Total Transfers</t>
  </si>
  <si>
    <t>% 2-Year Transfers out of Total Transfers</t>
  </si>
  <si>
    <t>2009-10</t>
  </si>
  <si>
    <t>2010-11</t>
  </si>
  <si>
    <t>Top 5 Transfer Institutions (4-Year)</t>
  </si>
  <si>
    <t># of Deg-Seeking Students who Transferred</t>
  </si>
  <si>
    <t>% of Deg-Seeking Students who Transferred</t>
  </si>
  <si>
    <t>U of Wyoming (82)</t>
  </si>
  <si>
    <t>MSU-Billings (21)</t>
  </si>
  <si>
    <t>MSU-Bozeman (7)</t>
  </si>
  <si>
    <t>BYU-Idaho (5)</t>
  </si>
  <si>
    <t>U of Montana (5)</t>
  </si>
  <si>
    <t>U of Wyoming (75)</t>
  </si>
  <si>
    <t>MSU-Billings (19)</t>
  </si>
  <si>
    <t>MSU-Bozeman (16)</t>
  </si>
  <si>
    <t>Valley City State U (7)</t>
  </si>
  <si>
    <t>U of Montana (6)</t>
  </si>
  <si>
    <t>U of Wyoming (46)</t>
  </si>
  <si>
    <t>Black Hills State U (7)</t>
  </si>
  <si>
    <t>U of Montana (7)</t>
  </si>
  <si>
    <t>Boise State U (5)</t>
  </si>
  <si>
    <t>U of Wyoming (64)</t>
  </si>
  <si>
    <t>MSU-Billings (26)</t>
  </si>
  <si>
    <t>U of Montana (10)</t>
  </si>
  <si>
    <t>MSU-Bozeman (9)</t>
  </si>
  <si>
    <t>Utah State U (5)</t>
  </si>
  <si>
    <t>U of Wyoming (76)</t>
  </si>
  <si>
    <t>MSU-Billings (25)</t>
  </si>
  <si>
    <t>Dickinson State U (5)</t>
  </si>
  <si>
    <t>U of N Colorado (5)</t>
  </si>
  <si>
    <t>U of Wyoming (83)</t>
  </si>
  <si>
    <t>MSU-Billings (17)</t>
  </si>
  <si>
    <t>MSU-Bozeman (11)</t>
  </si>
  <si>
    <t>Black Hills State U (8)</t>
  </si>
  <si>
    <t>BYU-Idaho (4)</t>
  </si>
  <si>
    <t>U of Wyoming (72)</t>
  </si>
  <si>
    <t>MSU-Billings (16)</t>
  </si>
  <si>
    <t>Valley City State U (6)</t>
  </si>
  <si>
    <t>Initial Transfer Institution</t>
  </si>
  <si>
    <t>2-Year /4-Year</t>
  </si>
  <si>
    <t>Count</t>
  </si>
  <si>
    <t>UNIVERSITY OF WYOMING</t>
  </si>
  <si>
    <t>MONTANA STATE UNIVERSITY-BILLINGS</t>
  </si>
  <si>
    <t>MONTANA STATE UNIVERSITY - BOZEMAN</t>
  </si>
  <si>
    <t>BRIGHAM YOUNG UNIVERSITY - IDAHO</t>
  </si>
  <si>
    <t>UNIVERSITY OF MONTANA</t>
  </si>
  <si>
    <t>BOISE STATE UNIVERSITY</t>
  </si>
  <si>
    <t># Transferred to 4-Year Institution</t>
  </si>
  <si>
    <t>CHADRON STATE COLLEGE</t>
  </si>
  <si>
    <t>% Transferred to 4-Year (of Total Transfers)</t>
  </si>
  <si>
    <t>BLACK HILLS STATE UNIVERSITY</t>
  </si>
  <si>
    <t># Transferred to 2-Year Institution</t>
  </si>
  <si>
    <t>BRIGHAM YOUNG UNIVERSITY</t>
  </si>
  <si>
    <t>% Transferred to 2-Year (of Total Transfers)</t>
  </si>
  <si>
    <t>COLORADO STATE UNIVERSITY</t>
  </si>
  <si>
    <t>MONTANA TECH OF THE UNIVERSITY OF MONTANA</t>
  </si>
  <si>
    <t>SOUTH DAKOTA SCHOOL OF MINES</t>
  </si>
  <si>
    <t>UNIVERSITY OF NORTHERN COLORADO</t>
  </si>
  <si>
    <t>MONTANA STATE UNIVERSITY - NORTHERN</t>
  </si>
  <si>
    <t>ROCKY MOUNTAIN COLLEGE</t>
  </si>
  <si>
    <t>UNIVERSITY OF MONTANA - WESTERN</t>
  </si>
  <si>
    <t>UNIVERSITY OF NEBRASKA-LINCOLN</t>
  </si>
  <si>
    <t>UNIVERSITY OF PHOENIX</t>
  </si>
  <si>
    <t>UTAH STATE UNIVERSITY</t>
  </si>
  <si>
    <t>WEBER STATE UNIVERSITY</t>
  </si>
  <si>
    <t>CAPELLA UNIVERSITY</t>
  </si>
  <si>
    <t>DEVRY UNIVERSITY - DUPAGE</t>
  </si>
  <si>
    <t>DICKINSON STATE UNIVERSITY</t>
  </si>
  <si>
    <t>DORDT COLLEGE</t>
  </si>
  <si>
    <t>EASTERN WASHINGTON UNIVERSITY</t>
  </si>
  <si>
    <t>FORT HAYS STATE UNIVERSITY</t>
  </si>
  <si>
    <t>FRANKLIN UNIVERSITY</t>
  </si>
  <si>
    <t>IOWA STATE UNIVERSITY</t>
  </si>
  <si>
    <t>ITT TECHNICAL INSTITUTE</t>
  </si>
  <si>
    <t>KENT STATE UNIVERSITY</t>
  </si>
  <si>
    <t>KING COLLEGE</t>
  </si>
  <si>
    <t>LEWIS-CLARK STATE COLLEGE</t>
  </si>
  <si>
    <t>MINNEAPOLIS COLLEGE OF ART AND DESIGN</t>
  </si>
  <si>
    <t>NORTHERN ARIZONA UNIVERSITY</t>
  </si>
  <si>
    <t>OCCIDENTAL COLLEGE</t>
  </si>
  <si>
    <t>OKLAHOMA STATE UNIVERSITY - STILLWATER</t>
  </si>
  <si>
    <t>SCHOOL OF THE ART INSTITUTE OF CHICAGO</t>
  </si>
  <si>
    <t>SOUTH DAKOTA STATE UNIVERSITY</t>
  </si>
  <si>
    <t>SOUTHERN UTAH UNIVERSITY</t>
  </si>
  <si>
    <t>UNIVERSITY OF ALASKA - ANCHORAGE</t>
  </si>
  <si>
    <t>UNIVERSITY OF GREAT FALLS</t>
  </si>
  <si>
    <t>UNIVERSITY OF HAWAII AT MANOA</t>
  </si>
  <si>
    <t>UNIVERSITY OF IDAHO</t>
  </si>
  <si>
    <t>UNIVERSITY OF KANSAS</t>
  </si>
  <si>
    <t>UNIVERSITY OF MARYLAND - BALTIMORE COUNTY</t>
  </si>
  <si>
    <t>UNIVERSITY OF NEVADA LAS VEGAS</t>
  </si>
  <si>
    <t>UNIVERSITY OF NEVADA-RENO</t>
  </si>
  <si>
    <t>UNIVERSITY OF NORTHERN IOWA</t>
  </si>
  <si>
    <t>UNIVERSITY OF NORTHWESTERN OHIO - COLL OF TECH</t>
  </si>
  <si>
    <t>UNIVERSITY OF UTAH</t>
  </si>
  <si>
    <t>UTAH VALLEY UNIVERSITY</t>
  </si>
  <si>
    <t>WASHINGTON STATE UNIVERSITY</t>
  </si>
  <si>
    <t>WESTERN INTERNATIONAL UNIVERSITY</t>
  </si>
  <si>
    <t>WESTERN STATE COLLEGE OF COLORADO</t>
  </si>
  <si>
    <t>CASPER COLLEGE</t>
  </si>
  <si>
    <t>NORTHERN WYOMING COMMUNITY COLLEGE DISTRICT</t>
  </si>
  <si>
    <t>LARAMIE COUNTY COMMUNITY COLLEGE</t>
  </si>
  <si>
    <t>WESTERN WYOMING COMMUNITY COLLEGE</t>
  </si>
  <si>
    <t>CENTRAL WYOMING COLLEGE</t>
  </si>
  <si>
    <t>COLLEGE OF SOUTHERN IDAHO</t>
  </si>
  <si>
    <t>EASTERN WYOMING COLLEGE</t>
  </si>
  <si>
    <t>FRONT RANGE COMMUNITY COLLEGE</t>
  </si>
  <si>
    <t>NORTHEAST IOWA COMMUNITY COLLEGE</t>
  </si>
  <si>
    <t>CITRUS COLLEGE</t>
  </si>
  <si>
    <t>COLLEGE OF CENTRAL FLORIDA</t>
  </si>
  <si>
    <t>COMMUNITY COLLEGE OF AURORA</t>
  </si>
  <si>
    <t>DES MOINES AREA COMMUNITY COLLEGE</t>
  </si>
  <si>
    <t>EL PASO COMMUNITY COLLEGE</t>
  </si>
  <si>
    <t>HOUSTON COMMUNITY COLLEGE</t>
  </si>
  <si>
    <t>LANE COMMUNITY COLLEGE</t>
  </si>
  <si>
    <t>MILWAUKEE AREA TECH COLLEGE</t>
  </si>
  <si>
    <t>MT. HOOD COMMUNITY COLLEGE</t>
  </si>
  <si>
    <t>NORTH DAKOTA STATE COLLEGE OF SCIENCE</t>
  </si>
  <si>
    <t>SOUTHWESTERN ILLINOIS COLLEGE</t>
  </si>
  <si>
    <t>SUNY GENESEE COMMUNITY COLLEGE</t>
  </si>
  <si>
    <t>TREASURE VALLEY COMMUNITY COLLEGE</t>
  </si>
  <si>
    <t>UNIVERSITY OF MONTANA-HELENA COLLEGE OF TECHNOLOGY</t>
  </si>
  <si>
    <t>WILLISTON STATE COLLEGE</t>
  </si>
  <si>
    <t>YAVAPAI COLLEGE</t>
  </si>
  <si>
    <t>COLORADO MESA UNIVERSITY</t>
  </si>
  <si>
    <t>NEW MEXICO HIGHLANDS UNIVERSITY</t>
  </si>
  <si>
    <t>ARIZONA STATE UNIVERSITY</t>
  </si>
  <si>
    <t>BISMARCK STATE COLLEGE</t>
  </si>
  <si>
    <t>CALIFORNIA STATE UNIVERSITY - LONG BEACH</t>
  </si>
  <si>
    <t>CLARKSON COLLEGE</t>
  </si>
  <si>
    <t>COLLEGE OF SOUTHERN NEVADA</t>
  </si>
  <si>
    <t>COLUMBIA COLLEGE CHICAGO</t>
  </si>
  <si>
    <t>COLUMBUS COLLEGE OF ART &amp; DESIGN</t>
  </si>
  <si>
    <t>DAKOTA STATE UNIVERSITY</t>
  </si>
  <si>
    <t>EASTERN OREGON UNIVERSITY</t>
  </si>
  <si>
    <t>FINLANDIA UNIVERSITY</t>
  </si>
  <si>
    <t>IDAHO STATE UNIVERSITY</t>
  </si>
  <si>
    <t>MIDLAND COLLEGE</t>
  </si>
  <si>
    <t>SAVANNAH COLLEGE OF ART &amp; DESIGN</t>
  </si>
  <si>
    <t>TEXAS A&amp;M UNIVERSITY</t>
  </si>
  <si>
    <t>UNIVERSITY OF DENVER - COLORADO</t>
  </si>
  <si>
    <t>UNIVERSITY OF GEORGIA</t>
  </si>
  <si>
    <t>UNIVERSITY OF IOWA</t>
  </si>
  <si>
    <t>UNIVERSITY OF LOUISVILLE</t>
  </si>
  <si>
    <t>UNIVERSITY OF MISSOURI-KANSAS CITY</t>
  </si>
  <si>
    <t>UNIVERSITY OF NEW ORLEANS</t>
  </si>
  <si>
    <t>UNIVERSITY OF SOUTH DAKOTA</t>
  </si>
  <si>
    <t>NORTH IDAHO COLLEGE</t>
  </si>
  <si>
    <t>AMERICAN RIVER COLLEGE LOS RIOS CC DISTRICT</t>
  </si>
  <si>
    <t>ARAPAHOE COMMUNITY COLLEGE</t>
  </si>
  <si>
    <t>BLINN COLLEGE</t>
  </si>
  <si>
    <t>DAWSON COMMUNITY COLLEGE</t>
  </si>
  <si>
    <t>IVY TECH COMMUNITY COLLEGE</t>
  </si>
  <si>
    <t>IVY TECH COMMUNITY COLLEGE COLUMBUS</t>
  </si>
  <si>
    <t>MONTANA STATE UNIV - GREAT FALLS CLG OF TECH</t>
  </si>
  <si>
    <t>NORTH SEATTLE COMMUNITY COLLEGE</t>
  </si>
  <si>
    <t>PASCO-HERNANDO COMMUNITY COLLEGE</t>
  </si>
  <si>
    <t>SPRINGFIELD TECHNICAL COMMUNITY COLLEGE</t>
  </si>
  <si>
    <t>TEXAS STATE TECHNICAL COLLEGE - WACO</t>
  </si>
  <si>
    <t>WEST GEORGIA TECHNICAL COLLEGE</t>
  </si>
  <si>
    <t>WESTERN NEBRASKA COMMUNITY COLLEGE</t>
  </si>
  <si>
    <t>BRIGHAM YOUNG UNIVERSITY - IDAHO FALL/WINTER</t>
  </si>
  <si>
    <t>NORTH DAKOTA STATE UNIVERSITY</t>
  </si>
  <si>
    <t>ARMSTRONG ATLANTIC STATE UNIVERSITY</t>
  </si>
  <si>
    <t>AUGUSTANA COLLEGE</t>
  </si>
  <si>
    <t>BRIGHAM YOUNG UNIVERSITY - IDAHO SPRING/FALL</t>
  </si>
  <si>
    <t>GREAT BASIN COLLEGE</t>
  </si>
  <si>
    <t>KANSAS STATE UNIVERSITY</t>
  </si>
  <si>
    <t>LEBANON VALLEY COLLEGE</t>
  </si>
  <si>
    <t>LEWIS &amp; CLARK COLLEGE OF ARTS &amp; SCIENCES</t>
  </si>
  <si>
    <t>METROPOLITAN STATE COLLEGE OF DENVER</t>
  </si>
  <si>
    <t>MISSOURI STATE UNIVERSITY</t>
  </si>
  <si>
    <t>NEW MEXICO STATE UNIVERSITY-MAIN</t>
  </si>
  <si>
    <t>ROCKY MOUNTAIN COLLEGE OF ART &amp; DESIGN</t>
  </si>
  <si>
    <t>SAINT LOUIS UNIVERSITY</t>
  </si>
  <si>
    <t>TEXAS TECH UNIVERSITY, LUBBOCK</t>
  </si>
  <si>
    <t>THE OHIO STATE UNIVERSITY</t>
  </si>
  <si>
    <t>UNIVERSITY OF ALASKA - FAIRBANKS</t>
  </si>
  <si>
    <t>UNIVERSITY OF COLORADO AT DENVER HEALTH SCIENCES</t>
  </si>
  <si>
    <t>UNIVERSITY OF NORTH CAROLINA - CHARLOTTE</t>
  </si>
  <si>
    <t>UNIVERSITY OF OREGON, MAIN CAMPUS</t>
  </si>
  <si>
    <t>WALDEN UNIVERSITY</t>
  </si>
  <si>
    <t>BLUE MOUNTAIN COMMUNITY COLLEGE</t>
  </si>
  <si>
    <t>SALT LAKE COMMUNITY COLLEGE</t>
  </si>
  <si>
    <t>ELLSWORTH COMMUNITY COLLEGE</t>
  </si>
  <si>
    <t>MOORPARK COLLEGE</t>
  </si>
  <si>
    <t>NORTHEAST COMMUNITY COLLEGE</t>
  </si>
  <si>
    <t>PRESCOTT COLLEGE-ADULT DEGREE PROGRAM</t>
  </si>
  <si>
    <t>PUEBLO COMMUNITY COLLEGE</t>
  </si>
  <si>
    <t>TRINIDAD STATE JUNIOR COLLEGE</t>
  </si>
  <si>
    <t>COLORADO STATE UNIVERSITY - PUEBLO</t>
  </si>
  <si>
    <t>UNIVERSITY OF COLORADO AT COLORADO SPRINGS</t>
  </si>
  <si>
    <t>BELMONT UNIVERSITY</t>
  </si>
  <si>
    <t>CALIFORNIA STATE UNIVERSITY - BAKERSFIELD</t>
  </si>
  <si>
    <t>CENTRAL WASHINGTON UNIVERSITY</t>
  </si>
  <si>
    <t>CUNY CITY COLLEGE</t>
  </si>
  <si>
    <t>DEVRY UNIVERSITY - DENVER</t>
  </si>
  <si>
    <t>GRAND CANYON UNIVERSITY TRACK</t>
  </si>
  <si>
    <t>GRAND CANYON UNIVERSITY-TRADITIONAL</t>
  </si>
  <si>
    <t>HUMBOLDT STATE UNIVERSITY</t>
  </si>
  <si>
    <t>LIBERTY UNIVERSITY</t>
  </si>
  <si>
    <t>MCNEESE STATE UNIVERSITY</t>
  </si>
  <si>
    <t>NORTHERN STATE UNIVERSITY</t>
  </si>
  <si>
    <t>NORTHWESTERN COLLEGE</t>
  </si>
  <si>
    <t>PACIFIC LUTHERAN UNIVERSITY</t>
  </si>
  <si>
    <t>PORTLAND STATE UNIVERSITY</t>
  </si>
  <si>
    <t>SEATTLE CENTRAL COMMUNITY COLLEGE</t>
  </si>
  <si>
    <t>TARLETON STATE UNIVERSITY</t>
  </si>
  <si>
    <t>UNIVERSITY OF CALIFORNIA-IRVINE</t>
  </si>
  <si>
    <t>UNIVERSITY OF MINNESOTA - CROOKSTON</t>
  </si>
  <si>
    <t>UNIVERSITY OF MINNESOTA-DULUTH UNDERGRADUATE</t>
  </si>
  <si>
    <t>UNIVERSITY OF PUGET SOUND</t>
  </si>
  <si>
    <t>WESTERN KENTUCKY UNIVERSITY</t>
  </si>
  <si>
    <t>WESTERN NEVADA COLLEGE</t>
  </si>
  <si>
    <t>WHITMAN COLLEGE</t>
  </si>
  <si>
    <t>SPOKANE COMMUNITY COLLEGE</t>
  </si>
  <si>
    <t>CASCADIA COMMUNITY COLLEGE</t>
  </si>
  <si>
    <t>CHEMEKETA COMMUNITY COLLEGE</t>
  </si>
  <si>
    <t>COCHISE COLLEGE</t>
  </si>
  <si>
    <t>COLUMBIA STATE COMMUNITY COLLEGE</t>
  </si>
  <si>
    <t>FEATHER RIVER COMMUNITY COLLEGE</t>
  </si>
  <si>
    <t>FLATHEAD VALLEY COMMUNITY COLLEGE</t>
  </si>
  <si>
    <t>ITASCA COMMUNITY COLLEGE</t>
  </si>
  <si>
    <t>ITAWAMBA COMMUNITY COLLEGE</t>
  </si>
  <si>
    <t>MILES COMMUNITY COLLEGE</t>
  </si>
  <si>
    <t>MOTT COMMUNITY COLLEGE</t>
  </si>
  <si>
    <t>NORTHEASTERN JUNIOR COLLEGE</t>
  </si>
  <si>
    <t>NORTHWEST VISTA COLLEGE</t>
  </si>
  <si>
    <t>PARADISE VALLEY COMMUNITY</t>
  </si>
  <si>
    <t>PIKES PEAK COMMUNITY COLLEGE</t>
  </si>
  <si>
    <t>ROCK VALLEY COLLEGE</t>
  </si>
  <si>
    <t>SOUTHERN STATE COMMUNITY COLLEGE</t>
  </si>
  <si>
    <t>WESTERN DAKOTA TECHNICAL INSTITUTE</t>
  </si>
  <si>
    <t>ZANE STATE COLLEGE</t>
  </si>
  <si>
    <t>VALLEY CITY STATE UNIVERSITY</t>
  </si>
  <si>
    <t>WESTFIELD STATE UNIVERSITY</t>
  </si>
  <si>
    <t>ARKANSAS TECH UNIVERSITY</t>
  </si>
  <si>
    <t>BOB JONES UNIVERSITY</t>
  </si>
  <si>
    <t>BROWARD COLLEGE</t>
  </si>
  <si>
    <t>FORT LEWIS COLLEGE</t>
  </si>
  <si>
    <t>HASTINGS COLLEGE</t>
  </si>
  <si>
    <t>MISSOURI VALLEY COLLEGE</t>
  </si>
  <si>
    <t>MOUNT MARTY COLLEGE</t>
  </si>
  <si>
    <t>PACIFIC NORTHWEST UNIVERSITY OF HEALTH SCIENCES</t>
  </si>
  <si>
    <t>POINT LOMA NAZARENE UNIVERSITY</t>
  </si>
  <si>
    <t>ST CLOUD STATE UNIVERSITY</t>
  </si>
  <si>
    <t>SUNY MORRISVILLE</t>
  </si>
  <si>
    <t>SYRACUSE UNIVERSITY</t>
  </si>
  <si>
    <t>UNION COLLEGE</t>
  </si>
  <si>
    <t>UNIVERSITY OF NEBRASKA AT KEARNEY</t>
  </si>
  <si>
    <t>UNIVERSITY OF ST THOMAS</t>
  </si>
  <si>
    <t>CENTRAL COMMUNITY COLLEGE - COLUMBUS</t>
  </si>
  <si>
    <t>CENTRAL OREGON COMMUNITY COLLEGE</t>
  </si>
  <si>
    <t>COCONINO COMMUNITY COLLEGE</t>
  </si>
  <si>
    <t>COMMUNITY COLLEGE OF ALLEGHENY COUNTY  @ MAIN</t>
  </si>
  <si>
    <t>CROWDER COLLEGE</t>
  </si>
  <si>
    <t>DE ANZA COLLEGE</t>
  </si>
  <si>
    <t>PENSACOLA STATE COLLEGE</t>
  </si>
  <si>
    <t>SAN JACINTO COLLEGE</t>
  </si>
  <si>
    <t>SCOTTSDALE COMMUNITY COLLEGE</t>
  </si>
  <si>
    <t>WALLA WALLA COMMUNITY COLLEGE</t>
  </si>
  <si>
    <t>WEATHERFORD COLLEGE</t>
  </si>
  <si>
    <t>OREGON STATE UNIVERSITY</t>
  </si>
  <si>
    <t>REGIS UNIVERSITY-SEMESTERS</t>
  </si>
  <si>
    <t>UNIVERSITY OF NORTH DAKOTA</t>
  </si>
  <si>
    <t>WESTERN OREGON UNIVERSITY</t>
  </si>
  <si>
    <t>ARGOSY UNIVERSITY-PHX-ONLINE</t>
  </si>
  <si>
    <t>AUGUSTA STATE UNIVERSITY</t>
  </si>
  <si>
    <t>BELLEVUE COLLEGE</t>
  </si>
  <si>
    <t>CALIFORNIA STATE UNIVERSITY - FULLERTON</t>
  </si>
  <si>
    <t>CARROLL COLLEGE</t>
  </si>
  <si>
    <t>COLUMBIA BASIN COLLEGE</t>
  </si>
  <si>
    <t>DOANE COLLEGE CRETE</t>
  </si>
  <si>
    <t>EMBRY-RIDDLE AERONAUTICAL UNIVERSITY - ARIZONA</t>
  </si>
  <si>
    <t>GEORGE FOX UNIVERSITY</t>
  </si>
  <si>
    <t>MARYLHURST UNIVERSITY</t>
  </si>
  <si>
    <t>ORAL ROBERTS UNIVERSITY</t>
  </si>
  <si>
    <t>ROCHESTER INSTITUTE OF TECHNOLOGY</t>
  </si>
  <si>
    <t>SAN DIEGO STATE UNIVERSITY</t>
  </si>
  <si>
    <t>TRINITY BIBLE COLLEGE</t>
  </si>
  <si>
    <t>UNIVERSITY OF ARKANSAS AT PINE BLUFF</t>
  </si>
  <si>
    <t>UNIVERSITY OF CALIFORNIA-BERKELEY</t>
  </si>
  <si>
    <t>UNIVERSITY OF COLORADO AT BOULDER</t>
  </si>
  <si>
    <t>UNIVERSITY OF MARYLAND - UNIVERSITY COLLEGE</t>
  </si>
  <si>
    <t>UNIVERSITY OF MASSACHUSETTS BOSTON</t>
  </si>
  <si>
    <t>UNIVERSITY OF MISSOURI-ST LOUIS</t>
  </si>
  <si>
    <t>UNIVERSITY OF NEW HAMPSHIRE</t>
  </si>
  <si>
    <t>UNIVERSITY OF TEXAS - BROWNSVILLE</t>
  </si>
  <si>
    <t>WESTMINSTER COLLEGE OF SALT LAKE CITY</t>
  </si>
  <si>
    <t>ARKANSAS STATE UNIVERSITY - MOUNTAIN HOME</t>
  </si>
  <si>
    <t>BATON ROUGE COMMUNITY COLLEGE</t>
  </si>
  <si>
    <t>COMMUNITY COLLEGE OF DENVER</t>
  </si>
  <si>
    <t>ILLINOIS EASTERN C.C.-LINCOLN TRAIL</t>
  </si>
  <si>
    <t>KELLOGG COMMUNITY COLLEGE</t>
  </si>
  <si>
    <t>MISSOURI STATE UNIVERSITY - WEST PLAINS</t>
  </si>
  <si>
    <t>MOUNT SAN JACINTO COLLEGE</t>
  </si>
  <si>
    <t>MUSCATINE COMMUNITY COLLEGE</t>
  </si>
  <si>
    <t>NEW RIVER COMMUNITY COLLEGE</t>
  </si>
  <si>
    <t>PASADENA CITY COLLEGE</t>
  </si>
  <si>
    <t>RICHLAND COLLEGE-DALLAS CC DISTRICT</t>
  </si>
  <si>
    <t>SANTA MONICA COLLEGE</t>
  </si>
  <si>
    <t>SOUTHWESTERN OREGON COMMUNITY COLLEGE</t>
  </si>
  <si>
    <t>TRITON COLLEGE</t>
  </si>
  <si>
    <t>WAUBONSEE COMMUNITY COLLEGE</t>
  </si>
  <si>
    <t>WESTERN OKLAHOMA STATE COLLEGE</t>
  </si>
  <si>
    <t>WHATCOM COMMUNITY COLLEGE</t>
  </si>
  <si>
    <t>WINDWARD COMMUNITY COLLEGE</t>
  </si>
  <si>
    <t>BELLEVUE UNIVERSITY</t>
  </si>
  <si>
    <t>UNIVERSITY OF TEXAS AT DALLAS</t>
  </si>
  <si>
    <t>ACADEMY OF ART UNIVERSITY</t>
  </si>
  <si>
    <t>ALASKA PACIFIC UNIVERSITY</t>
  </si>
  <si>
    <t>ASHFORD UNIVERSITY</t>
  </si>
  <si>
    <t>BLOOMFIELD COLLEGE</t>
  </si>
  <si>
    <t>CALIFORNIA UNIVERSITY OF PENNSYLVANIA</t>
  </si>
  <si>
    <t>CHATHAM UNIVERSITY</t>
  </si>
  <si>
    <t>DIXIE STATE COLLEGE OF UTAH</t>
  </si>
  <si>
    <t>HIRAM COLLEGE</t>
  </si>
  <si>
    <t>MINNESOTA STATE UNIVERSITY MOORHEAD</t>
  </si>
  <si>
    <t>PARK UNIVERSITY</t>
  </si>
  <si>
    <t>PENINSULA COLLEGE</t>
  </si>
  <si>
    <t>ST PETERSBURG COLLEGE</t>
  </si>
  <si>
    <t>UNIVERSITY OF ARIZONA</t>
  </si>
  <si>
    <t>UNIVERSITY OF MINNESOTA-TWIN CITIES</t>
  </si>
  <si>
    <t>WEST TEXAS A&amp;M UNIVERSITY</t>
  </si>
  <si>
    <t>WESTERN WASHINGTON UNIVERSITY</t>
  </si>
  <si>
    <t>PRATT COMMUNITY COLLEGE</t>
  </si>
  <si>
    <t>ANOKA RAMSEY COMMUNITY COLLEGE</t>
  </si>
  <si>
    <t>CENTRAL NEW MEXICO COMMUNITY COLLEGE</t>
  </si>
  <si>
    <t>CITY OF CHICAGO - WRIGHT COLLEGE</t>
  </si>
  <si>
    <t>DELAWARE COUNTY COMMUNITY COLLEGE</t>
  </si>
  <si>
    <t>NEW MEXICO JUNIOR COLLEGE</t>
  </si>
  <si>
    <t>NORTH CENTRAL STATE COLLEGE</t>
  </si>
  <si>
    <t>ROSE STATE COLLEGE</t>
  </si>
  <si>
    <t>WESTERN PENNSYLVANIA HOSPITAL SCHOOL OF NURSING</t>
  </si>
  <si>
    <t>Program</t>
  </si>
  <si>
    <t>Transfer Institution</t>
  </si>
  <si>
    <t># of Transfers</t>
  </si>
  <si>
    <t>ACCT.AS</t>
  </si>
  <si>
    <t>ADMIN.AAS</t>
  </si>
  <si>
    <t>AGBUSS.AS</t>
  </si>
  <si>
    <t>AGRIEDUC.AS</t>
  </si>
  <si>
    <t>AGROECO.AS</t>
  </si>
  <si>
    <t>ALLIEDHEALTH.AS</t>
  </si>
  <si>
    <t>ANIMALSCI.AS</t>
  </si>
  <si>
    <t>ANTHRO.AA</t>
  </si>
  <si>
    <t>ART.AA</t>
  </si>
  <si>
    <t>ATHTRAIN.AS</t>
  </si>
  <si>
    <t>BIO.AS</t>
  </si>
  <si>
    <t>BIOL.AS</t>
  </si>
  <si>
    <t>BUS.AAS</t>
  </si>
  <si>
    <t>BUSADM.AS</t>
  </si>
  <si>
    <t>CJ.AA</t>
  </si>
  <si>
    <t>COMM.AA</t>
  </si>
  <si>
    <t>COURSEFAC.CERT</t>
  </si>
  <si>
    <t>DIGIMAGE.CERT</t>
  </si>
  <si>
    <t>DRAFT.AAS</t>
  </si>
  <si>
    <t>DRAFT.CERT</t>
  </si>
  <si>
    <t>ECE.AA</t>
  </si>
  <si>
    <t>ECE.AS</t>
  </si>
  <si>
    <t>ECE.CERT</t>
  </si>
  <si>
    <t>ELEMED.AA</t>
  </si>
  <si>
    <t>ELEMED.AS</t>
  </si>
  <si>
    <t>ENG.AS</t>
  </si>
  <si>
    <t>EQB.AAS</t>
  </si>
  <si>
    <t>EQS.AAS</t>
  </si>
  <si>
    <t>FARRIER.CERT</t>
  </si>
  <si>
    <t>FARRIERBUS.AAS</t>
  </si>
  <si>
    <t>FARRIERHOOF.CERT</t>
  </si>
  <si>
    <t>GDESIGN.AA</t>
  </si>
  <si>
    <t>GDESIGN.AAS</t>
  </si>
  <si>
    <t>GS.AA</t>
  </si>
  <si>
    <t>GS.AS</t>
  </si>
  <si>
    <t>HISTORY.AA</t>
  </si>
  <si>
    <t>JPRINT.AA</t>
  </si>
  <si>
    <t>JWEB.AA</t>
  </si>
  <si>
    <t>LITST.AA</t>
  </si>
  <si>
    <t>MATH.AS</t>
  </si>
  <si>
    <t>MLSPANISH.AA</t>
  </si>
  <si>
    <t>MUSIC.AA</t>
  </si>
  <si>
    <t>MUSICTECH.AAS</t>
  </si>
  <si>
    <t>NURSEASSIS.CERT</t>
  </si>
  <si>
    <t>NURSING.AAS</t>
  </si>
  <si>
    <t>OUTDOORED.AS</t>
  </si>
  <si>
    <t>PHARMACY.AS</t>
  </si>
  <si>
    <t>PHOTDIGPRES.CERT</t>
  </si>
  <si>
    <t>PHTO.AAS</t>
  </si>
  <si>
    <t>PHTOIMAGE.CERT</t>
  </si>
  <si>
    <t>PHYSED.AS</t>
  </si>
  <si>
    <t>PHYSICS.AS</t>
  </si>
  <si>
    <t>POLYSCI.AA</t>
  </si>
  <si>
    <t>PPS.AS</t>
  </si>
  <si>
    <t>PSYCH.AA</t>
  </si>
  <si>
    <t>PTHERAPY.AS</t>
  </si>
  <si>
    <t>RANCHMGT.AAS</t>
  </si>
  <si>
    <t>RANGEMGT.AS</t>
  </si>
  <si>
    <t>SECED.AA</t>
  </si>
  <si>
    <t>SECED.AS</t>
  </si>
  <si>
    <t>SOC.AA</t>
  </si>
  <si>
    <t>SOCSCI.AA</t>
  </si>
  <si>
    <t>SPANISH.AA</t>
  </si>
  <si>
    <t>VETASSIST.AAS</t>
  </si>
  <si>
    <t>WELDTECH.AAS</t>
  </si>
  <si>
    <t>WRIT.AA</t>
  </si>
  <si>
    <t>Degree/Cert-Seeking Transfer Students</t>
  </si>
  <si>
    <t>Transfer Institutions by Major</t>
  </si>
  <si>
    <t>Institution (# Transfers)</t>
  </si>
  <si>
    <t>State</t>
  </si>
  <si>
    <t>NE</t>
  </si>
  <si>
    <t>WY</t>
  </si>
  <si>
    <t>OH</t>
  </si>
  <si>
    <t>MT</t>
  </si>
  <si>
    <t>ND</t>
  </si>
  <si>
    <t>OR</t>
  </si>
  <si>
    <t>CA</t>
  </si>
  <si>
    <t>NM</t>
  </si>
  <si>
    <t>UT</t>
  </si>
  <si>
    <t>AZ</t>
  </si>
  <si>
    <t>WA</t>
  </si>
  <si>
    <t>MN</t>
  </si>
  <si>
    <t>SD</t>
  </si>
  <si>
    <t>PA</t>
  </si>
  <si>
    <t>CO</t>
  </si>
  <si>
    <t>FL</t>
  </si>
  <si>
    <t>WI</t>
  </si>
  <si>
    <t>MO</t>
  </si>
  <si>
    <t>NJ</t>
  </si>
  <si>
    <t>ID</t>
  </si>
  <si>
    <t>OK</t>
  </si>
  <si>
    <t>IL</t>
  </si>
  <si>
    <t>TX</t>
  </si>
  <si>
    <t>AK</t>
  </si>
  <si>
    <t>KS</t>
  </si>
  <si>
    <t>Program Code</t>
  </si>
  <si>
    <t>Accounting - AS</t>
  </si>
  <si>
    <t>Administrative Assistant (BOTK) AAS</t>
  </si>
  <si>
    <t>Agriculture Business</t>
  </si>
  <si>
    <t>Agricultural Education</t>
  </si>
  <si>
    <t>Agroecology</t>
  </si>
  <si>
    <t>Allied Health</t>
  </si>
  <si>
    <t>Animal Science</t>
  </si>
  <si>
    <t>Anthropology</t>
  </si>
  <si>
    <t>Art</t>
  </si>
  <si>
    <t>Athletic Training</t>
  </si>
  <si>
    <t>Natural Resource Biology</t>
  </si>
  <si>
    <t>Biology</t>
  </si>
  <si>
    <t>Business</t>
  </si>
  <si>
    <t>Business Administration</t>
  </si>
  <si>
    <t>Criminal Justice</t>
  </si>
  <si>
    <t>Communication</t>
  </si>
  <si>
    <t>Challenge Course Facilitation</t>
  </si>
  <si>
    <t>Basic Digital Imaging</t>
  </si>
  <si>
    <t>Drafting</t>
  </si>
  <si>
    <t>Drafting Technology Skills Certificate</t>
  </si>
  <si>
    <t>Early Childhood Education</t>
  </si>
  <si>
    <t>Early Childhood Education Certificate (CDA)</t>
  </si>
  <si>
    <t>Elementary Education</t>
  </si>
  <si>
    <t>Engineering</t>
  </si>
  <si>
    <t>Equine Business Management</t>
  </si>
  <si>
    <t>Equine Studies - Riding and Training</t>
  </si>
  <si>
    <t>Farrier Certificate</t>
  </si>
  <si>
    <t>Farrier Business Management</t>
  </si>
  <si>
    <t>Farrier: Horse Owner Basic Hoof Care</t>
  </si>
  <si>
    <t>Graphic Design</t>
  </si>
  <si>
    <t>General Studies - AA</t>
  </si>
  <si>
    <t>General Studies - AS</t>
  </si>
  <si>
    <t>History</t>
  </si>
  <si>
    <t>Journalism - Print Emphasis</t>
  </si>
  <si>
    <t>Journalism - Web/Broadcasting Emphasis</t>
  </si>
  <si>
    <t>English-Literary Studies</t>
  </si>
  <si>
    <t>Mathematics</t>
  </si>
  <si>
    <t>Modern Languages - Spanish</t>
  </si>
  <si>
    <t>Music</t>
  </si>
  <si>
    <t>Music Technology/Multimedia</t>
  </si>
  <si>
    <t>Nursing Assistant Certificate</t>
  </si>
  <si>
    <t>Nursing</t>
  </si>
  <si>
    <t>Outdoor Education</t>
  </si>
  <si>
    <t>Pharmacy (Pre)</t>
  </si>
  <si>
    <t>Photographic &amp; Digital Preservation Specialist Cert.</t>
  </si>
  <si>
    <t>Photographic Communications</t>
  </si>
  <si>
    <t>Basic Photographic Imaging</t>
  </si>
  <si>
    <t>Physical Education</t>
  </si>
  <si>
    <t>Physics</t>
  </si>
  <si>
    <t>Political Science</t>
  </si>
  <si>
    <t>Pre-Professional Sciences</t>
  </si>
  <si>
    <t>Psychology</t>
  </si>
  <si>
    <t>Physical Therapy</t>
  </si>
  <si>
    <t>Farm and Ranch Management</t>
  </si>
  <si>
    <t>Range Management</t>
  </si>
  <si>
    <t>Secondary Education</t>
  </si>
  <si>
    <t>Sociology</t>
  </si>
  <si>
    <t>Social Science</t>
  </si>
  <si>
    <t>Veterinary Assistant</t>
  </si>
  <si>
    <t>Welding Technology</t>
  </si>
  <si>
    <t>English-Writing</t>
  </si>
  <si>
    <t>AR</t>
  </si>
  <si>
    <t>HI</t>
  </si>
  <si>
    <t>AGRICOM.AS</t>
  </si>
  <si>
    <t>Agriculture Communications</t>
  </si>
  <si>
    <t>ARCHTECH.CERT</t>
  </si>
  <si>
    <t>Archeological Technician Certificate</t>
  </si>
  <si>
    <t>ASSISCOACH.CERT</t>
  </si>
  <si>
    <t>Assistant Coach</t>
  </si>
  <si>
    <t>LA</t>
  </si>
  <si>
    <t>BUSMGT.AAS</t>
  </si>
  <si>
    <t>Business Management</t>
  </si>
  <si>
    <t>CHEM.AS</t>
  </si>
  <si>
    <t>Chemistry</t>
  </si>
  <si>
    <t>MD</t>
  </si>
  <si>
    <t>GA</t>
  </si>
  <si>
    <t>EQCARERIDING.CERT</t>
  </si>
  <si>
    <t>Equine Care and Basic Riding</t>
  </si>
  <si>
    <t>VA</t>
  </si>
  <si>
    <t>MI</t>
  </si>
  <si>
    <t>NY</t>
  </si>
  <si>
    <t>NH</t>
  </si>
  <si>
    <t>PREPRESS.AAS</t>
  </si>
  <si>
    <t>Graphics Arts Prepress Production Option</t>
  </si>
  <si>
    <t>IA</t>
  </si>
  <si>
    <t>HEADCOACH.CERT</t>
  </si>
  <si>
    <t>Head Coach</t>
  </si>
  <si>
    <t>LST.AA</t>
  </si>
  <si>
    <t>Liberal Studies</t>
  </si>
  <si>
    <t>TN</t>
  </si>
  <si>
    <t>OSAFETYHEALTH.AS</t>
  </si>
  <si>
    <t>Occupational Safety and Health</t>
  </si>
  <si>
    <t>OT.AS</t>
  </si>
  <si>
    <t>Occupational Therapy</t>
  </si>
  <si>
    <t>OPTOMETRY.AS</t>
  </si>
  <si>
    <t>Optometry (Pre)</t>
  </si>
  <si>
    <t>MA</t>
  </si>
  <si>
    <t>AGPRD.AAS</t>
  </si>
  <si>
    <t>Production Agriculture</t>
  </si>
  <si>
    <t>RADIO.AAS</t>
  </si>
  <si>
    <t>Radio Production</t>
  </si>
  <si>
    <t>TV.AAS</t>
  </si>
  <si>
    <t>Television Production</t>
  </si>
  <si>
    <t>ARCHTECH.AS</t>
  </si>
  <si>
    <t>Archeology Technology</t>
  </si>
  <si>
    <t>CS.AS</t>
  </si>
  <si>
    <t>Computer Science</t>
  </si>
  <si>
    <t>KY</t>
  </si>
  <si>
    <t>SC</t>
  </si>
  <si>
    <t>HUM.AA</t>
  </si>
  <si>
    <t>Humanities</t>
  </si>
  <si>
    <t>MUSIC.AS</t>
  </si>
  <si>
    <t>NETWORKTECH.AAS</t>
  </si>
  <si>
    <t>Network Technician (BOTK) AAS</t>
  </si>
  <si>
    <t>NURSING.AS</t>
  </si>
  <si>
    <t>Nursing (pre-Baccalaureate)</t>
  </si>
  <si>
    <t>REL.AA</t>
  </si>
  <si>
    <t>Religious Studies</t>
  </si>
  <si>
    <t>TRAVEL/TOURISM.AAS</t>
  </si>
  <si>
    <t>Travel and Tourism</t>
  </si>
  <si>
    <t>AMST.AA</t>
  </si>
  <si>
    <t>American Studies</t>
  </si>
  <si>
    <t>NV</t>
  </si>
  <si>
    <t>DRAFT.AS</t>
  </si>
  <si>
    <t>MS</t>
  </si>
  <si>
    <t>J/END</t>
  </si>
  <si>
    <t>Journalism Endorsement for Public School Teachers</t>
  </si>
  <si>
    <t>NURSING.CERT</t>
  </si>
  <si>
    <t>Practical Nursing Certificate</t>
  </si>
  <si>
    <t>Modern Languages-Spanish</t>
  </si>
  <si>
    <t>CHEMTECH.CERT</t>
  </si>
  <si>
    <t>Chemical Technician</t>
  </si>
  <si>
    <t>NC</t>
  </si>
  <si>
    <t>BOTK.1YEAR</t>
  </si>
  <si>
    <t>General Office/Clerical Skills</t>
  </si>
  <si>
    <t>FRENCH.AA</t>
  </si>
  <si>
    <t>Modern Languages-French</t>
  </si>
  <si>
    <t>*See academic year tabs for breakdown of number of transfers and transfer institutions by student major at NWC</t>
  </si>
  <si>
    <t>IN</t>
  </si>
  <si>
    <t>WEB.CERT</t>
  </si>
  <si>
    <t>Web Design and Application Skills</t>
  </si>
  <si>
    <t>DESKTOPDSGN.AAS</t>
  </si>
  <si>
    <t>Computer/Desktop Design (Graphic Arts)</t>
  </si>
  <si>
    <t>AGPRD.1YR</t>
  </si>
  <si>
    <t>Total Deg/Cert-Seeking Students Who Did Not Return in Fall</t>
  </si>
  <si>
    <t>2011-12</t>
  </si>
  <si>
    <t>Database Program</t>
  </si>
  <si>
    <t>Program Title</t>
  </si>
  <si>
    <t>METROPOLITAN STATE UNIVERSITY OF DENVER</t>
  </si>
  <si>
    <t>BRIGHAM YOUNG UNIVERSITY -IDAHO</t>
  </si>
  <si>
    <t>MSU-Billings (23)</t>
  </si>
  <si>
    <t>MSU-Bozeman (15)</t>
  </si>
  <si>
    <t>Black Hills State U (5)</t>
  </si>
  <si>
    <t>EVERETT COMMUNITY COLLEGE</t>
  </si>
  <si>
    <t>ADAMS STATE UNIVERSITY</t>
  </si>
  <si>
    <t>ADVENTIST UNIVERSITY OF HEALTH SCIENCES</t>
  </si>
  <si>
    <t>AMERICAN UNIVERSITY</t>
  </si>
  <si>
    <t>DC</t>
  </si>
  <si>
    <t>VALENCIA COLLEGE</t>
  </si>
  <si>
    <t>BAYLOR UNIVERSITY</t>
  </si>
  <si>
    <t>CHAMBERLAIN COLLEGE OF NURSING</t>
  </si>
  <si>
    <t>EMBRY-RIDDLE AERONAUTICAL UNIVERSITY - DAYTONA</t>
  </si>
  <si>
    <t>EVEREST UNIVERSITY - TEMPE</t>
  </si>
  <si>
    <t>FERRIS STATE UNIVERSITY</t>
  </si>
  <si>
    <t>LOS ANGELES MISSION COLLEGE</t>
  </si>
  <si>
    <t>INDIANA UNIVERSITY OF PENNSYLVANIA</t>
  </si>
  <si>
    <t>SCHOOL OF VISUAL ARTS</t>
  </si>
  <si>
    <t>MICHIGAN STATE UNIVERSITY</t>
  </si>
  <si>
    <t>ROANE STATE COMMUNITY COLLEGE</t>
  </si>
  <si>
    <t>Oklahoma State University - Stillwater/Tulsa</t>
  </si>
  <si>
    <t>TEXAS A&amp;M UNIVERSITY - INTERNATIONAL UNIVERSITY</t>
  </si>
  <si>
    <t>SOUTH TEXAS COLLEGE</t>
  </si>
  <si>
    <t>THOMAS EDISON STATE COLLEGE</t>
  </si>
  <si>
    <t>EDMONDS COMMUNITY COLLEGE</t>
  </si>
  <si>
    <t>UNION UNIVERSITY</t>
  </si>
  <si>
    <t>UNIVERSITY OF COLORADO COLORADO SPRINGS</t>
  </si>
  <si>
    <t>CLACKAMAS COMMUNITY COLLEGE</t>
  </si>
  <si>
    <t>DAKOTA COLLEGE AT BOTTINEAU</t>
  </si>
  <si>
    <t>UNIVERSITY OF NEW HAVEN-SEMESTERS</t>
  </si>
  <si>
    <t>CT</t>
  </si>
  <si>
    <t>WEST LIBERTY UNIVERSITY</t>
  </si>
  <si>
    <t>WV</t>
  </si>
  <si>
    <t>WESTERN MICHIGAN UNIVERSITY</t>
  </si>
  <si>
    <t>SANTA BARBARA CITY COLLEGE</t>
  </si>
  <si>
    <t>POLK STATE COLLEGE</t>
  </si>
  <si>
    <t>WAKE TECHNICAL COMMUNITY COLLEGE</t>
  </si>
  <si>
    <t>COLLEGE OF MARIN</t>
  </si>
  <si>
    <t>DELTA COLLEGE</t>
  </si>
  <si>
    <t>LAMAR COMMUNITY COLLEGE</t>
  </si>
  <si>
    <t>LARAMIE CO CC</t>
  </si>
  <si>
    <t>SNOW COLLEGE</t>
  </si>
  <si>
    <t>SOUTHEAST COMMUNITY COLLEGE - LINCOLN</t>
  </si>
  <si>
    <t>WYOTECH - LARAMIE</t>
  </si>
  <si>
    <t>FILM.AA</t>
  </si>
  <si>
    <t>Film Production</t>
  </si>
  <si>
    <t>Of DS, # who Transferred</t>
  </si>
  <si>
    <t>Of DS, % who Transferred</t>
  </si>
  <si>
    <t>Sources: Colleague; National Student Clearinghouse</t>
  </si>
  <si>
    <t>Total Deg/Cert-Seeking (DS) Students who Did Not Return to NWC in Following Fall</t>
  </si>
  <si>
    <t>Transfers by Major</t>
  </si>
  <si>
    <t>Total</t>
  </si>
  <si>
    <t>Transfers  by Major</t>
  </si>
  <si>
    <t>Transfer Summary</t>
  </si>
  <si>
    <t>Transfer Summary - by Major</t>
  </si>
  <si>
    <t>Note: Transfers are unduplicated by major; however, a student may be included in more than one major.</t>
  </si>
  <si>
    <t>2-Year/ 4-Year</t>
  </si>
  <si>
    <t>2012-13</t>
  </si>
  <si>
    <t>Transfer State</t>
  </si>
  <si>
    <t>INDIANA UNIVERSITY BLOOMINGTON</t>
  </si>
  <si>
    <t>GREAT FALLS COLLEGE - MONTANA STATE UNIVERSITY</t>
  </si>
  <si>
    <t>IOWA CENTRAL COMMUNITY COLLEGE</t>
  </si>
  <si>
    <t>U of Wyoming (105)</t>
  </si>
  <si>
    <t>MSU-Billings (20)</t>
  </si>
  <si>
    <t>OKLAHOMA STATE UNIVERSITY - STILLWATER/TULSA</t>
  </si>
  <si>
    <t>MSU-Bozeman (12)</t>
  </si>
  <si>
    <t>DAKOTA WESLEYAN UNIVERSITY</t>
  </si>
  <si>
    <t>Valley City State U (8)</t>
  </si>
  <si>
    <t>5 (tie)</t>
  </si>
  <si>
    <t>Brigham Young U-Idaho (6)</t>
  </si>
  <si>
    <t>MIDDLE TENNESSEE STATE UNIVERSITY</t>
  </si>
  <si>
    <t>Colorado Mesa U (6)</t>
  </si>
  <si>
    <t>CREIGHTON UNIVERSITY</t>
  </si>
  <si>
    <t>UNIVERSITY OF OKLAHOMA</t>
  </si>
  <si>
    <t>UNIVERSITY OF PIKEVILLE</t>
  </si>
  <si>
    <t>SAINT JOSEPH'S COLLEGE OF MAINE</t>
  </si>
  <si>
    <t>ME</t>
  </si>
  <si>
    <t>STEVENS-HENAGER SALT LAKE CITY</t>
  </si>
  <si>
    <t>ADRIAN COLLEGE</t>
  </si>
  <si>
    <t>KALAMAZOO VALLEY COMMUNITY COLLEGE</t>
  </si>
  <si>
    <t>COLUMBIA COLLEGE ADULT8WK UNDERGRAD</t>
  </si>
  <si>
    <t>UNIVERSITY OF NEW MEXICO</t>
  </si>
  <si>
    <t>INDIANA UNIVERSITY PURDUE UNIVERSITY INDIANAPOLIS</t>
  </si>
  <si>
    <t>LIFE UNIVERSITY</t>
  </si>
  <si>
    <t>MINNESOTA STATE UNIVERSITY -  MANKATO</t>
  </si>
  <si>
    <t>RINGLING COLLEGE OF ART AND DESIGN</t>
  </si>
  <si>
    <t>International Studies</t>
  </si>
  <si>
    <t>IS.AA</t>
  </si>
  <si>
    <t>NOVA SOUTHEASTERN UNIVERSITY</t>
  </si>
  <si>
    <t>OKLAHOMA CHRISTIAN UNIVERSITY</t>
  </si>
  <si>
    <t>SLIPPERY ROCK UNIVERSITY</t>
  </si>
  <si>
    <t>SOUTH SUBURBAN COLLEGE</t>
  </si>
  <si>
    <t>NASHVILLE STATE COMMUNITY COLLEGE</t>
  </si>
  <si>
    <t>TENNESSEE STATE UNIVERSITY</t>
  </si>
  <si>
    <t>UNIVERSITY OF OREGON</t>
  </si>
  <si>
    <t>UNIVERSITY OF TOLEDO</t>
  </si>
  <si>
    <t>WAYNE STATE COLLEGE</t>
  </si>
  <si>
    <t>NORTH LAKE COLLEGE-DALLAS CC DISTRICT</t>
  </si>
  <si>
    <t>WEBSTER UNIVERSITY  SEMESTER</t>
  </si>
  <si>
    <t>WHITWORTH UNIVERSITY</t>
  </si>
  <si>
    <t>YALE UNIVERSITY</t>
  </si>
  <si>
    <t>AUSTIN COMMUNITY COLLEGE</t>
  </si>
  <si>
    <t>BAKERSFIELD COLLEGE</t>
  </si>
  <si>
    <t>HARRISBURG AREA COMMUNITY COLLEGE</t>
  </si>
  <si>
    <t>METROPOLITAN COMMUNITY COLLEGE</t>
  </si>
  <si>
    <t>MINNESOTA SCHOOL OF BUSINESS</t>
  </si>
  <si>
    <t>MITCHELL TECHNICAL INSTITUTE</t>
  </si>
  <si>
    <t>NORTHEASTERN OKLAHOMA A&amp;M COLLEGE</t>
  </si>
  <si>
    <t>ORANGE COAST COLLEGE</t>
  </si>
  <si>
    <t>PIMA COMMUNITY COLLEGE</t>
  </si>
  <si>
    <t>SAN ANTONIO COLLEGE</t>
  </si>
  <si>
    <t>SOUTHSIDE VIRGINIA COMMUNITY CLG</t>
  </si>
  <si>
    <t>THREE RIVERS COMMUNITY COLLEGE</t>
  </si>
  <si>
    <t>BYU-Idaho (6)</t>
  </si>
  <si>
    <t>Network Technician (BOTK)</t>
  </si>
  <si>
    <t>Nursing (Pre-Baccalaureate)</t>
  </si>
  <si>
    <t>2013-14</t>
  </si>
  <si>
    <t>Aeronautics</t>
  </si>
  <si>
    <t>AERONAUTICS.AS</t>
  </si>
  <si>
    <t>Audio Technician Certificate</t>
  </si>
  <si>
    <t>AUDIOTECH.CERT</t>
  </si>
  <si>
    <t>U of Wyoming (102)</t>
  </si>
  <si>
    <t>MSU-Bozeman (13)</t>
  </si>
  <si>
    <t>Valley City State U (10)</t>
  </si>
  <si>
    <t>MSU-Billings (9)</t>
  </si>
  <si>
    <t>Brigham Young U-Idaho (8)</t>
  </si>
  <si>
    <t>FAYETTEVILLE TECHNICAL COMMUNITY COLLEGE</t>
  </si>
  <si>
    <t>FULLERTON COLLEGE</t>
  </si>
  <si>
    <t>ARKANSAS STATE UNIVERSITY</t>
  </si>
  <si>
    <t>AURORA UNIVERSITY</t>
  </si>
  <si>
    <t>BETHANY COLLEGE</t>
  </si>
  <si>
    <t>BETHEL UNIVERSITY</t>
  </si>
  <si>
    <t>BLUEFIELD STATE COLLEGE</t>
  </si>
  <si>
    <t>COLORADO TECHNICAL UNIVERSITY - ONLINE</t>
  </si>
  <si>
    <t>DALLAS BAPTIST UNIVERSITY</t>
  </si>
  <si>
    <t>EMORY UNIVERSITY</t>
  </si>
  <si>
    <t>FRESNO PACIFIC UNIVERSITY</t>
  </si>
  <si>
    <t>GREEN RIVER COMMUNITY COLLEGE</t>
  </si>
  <si>
    <t>LOUISIANA STATE UNIVERSITY AT ALEXANDRIA</t>
  </si>
  <si>
    <t>MCKENDREE UNIVERSITY</t>
  </si>
  <si>
    <t>SAN DIEGO CITY COLLEGE</t>
  </si>
  <si>
    <t>MIDAMERICA NAZARENE UNIVERSITY</t>
  </si>
  <si>
    <t>MINOT STATE UNIVERSITY</t>
  </si>
  <si>
    <t>MUSIC.AAS</t>
  </si>
  <si>
    <t>RANDOLPH COLLEGE</t>
  </si>
  <si>
    <t>SIMPSON UNIVERSITY</t>
  </si>
  <si>
    <t>SOUTHEAST MISSOURI STATE UNIVERSITY</t>
  </si>
  <si>
    <t>THE COLLEGE OF IDAHO</t>
  </si>
  <si>
    <t>UNIVERSITY OF CALIFORNIA - IRVINE</t>
  </si>
  <si>
    <t>UNIVERSITY OF COLORADO  DENVER</t>
  </si>
  <si>
    <t>UNIVERSITY OF THE CUMBERLANDS</t>
  </si>
  <si>
    <t>VALDOSTA STATE UNIVERSITY</t>
  </si>
  <si>
    <t>WASHBURN UNIVERSITY</t>
  </si>
  <si>
    <t>COWLEY COUNTY COMMUNITY JUNIOR</t>
  </si>
  <si>
    <t>LE CORDON BLEU COLLEGE- MINNEAPOLIS ST PAUL</t>
  </si>
  <si>
    <t>TRUCKEE MEADOWS COMMUNITY COLLEGE</t>
  </si>
  <si>
    <t>OKLAHOMA CITY COMMUNITY COLLEGE</t>
  </si>
  <si>
    <t>OTERO JUNIOR COLLEGE</t>
  </si>
  <si>
    <t>PALOMAR COLLEGE</t>
  </si>
  <si>
    <t>SAN JUAN COLLEGE</t>
  </si>
  <si>
    <t>Note: Transfers include students who transferred by the fall semester following the year they were degree/certificate-seeking at NWC.</t>
  </si>
  <si>
    <t>BYU-Idaho (8)</t>
  </si>
  <si>
    <t>Top 5 Transfer 4-Year Institutions (number of transfers)</t>
  </si>
  <si>
    <t>2014-15</t>
  </si>
  <si>
    <t>EMBRY-RIDDLE AERONAUTICAL UNIV.-WORLDWIDE CAMPUS</t>
  </si>
  <si>
    <t>GRAND CANYON UNIVERSITY</t>
  </si>
  <si>
    <t>U of Wyoming (99)</t>
  </si>
  <si>
    <t>MSU-Billings (13)</t>
  </si>
  <si>
    <t>HIBBING COMMUNITY COLLEGE</t>
  </si>
  <si>
    <t>4 (tie)</t>
  </si>
  <si>
    <t>Brigham Young U-Idaho (7)</t>
  </si>
  <si>
    <t>MCPHERSON COLLEGE</t>
  </si>
  <si>
    <t>Utah State U (7)</t>
  </si>
  <si>
    <t>DIXIE STATE UNIVERSITY</t>
  </si>
  <si>
    <t>KAPLAN UNIVERSITY</t>
  </si>
  <si>
    <t>OHIO NORTHERN UNIVERSITY</t>
  </si>
  <si>
    <t>WESTERN GOVERNORS UNIVERSITY</t>
  </si>
  <si>
    <t>ADAMS STATE UNIVERSITY EXTENDED</t>
  </si>
  <si>
    <t>APPALACHIAN STATE UNIVERSITY</t>
  </si>
  <si>
    <t>COLORADO NORTHWESTERN COMMUNITY COLLEGE</t>
  </si>
  <si>
    <t>ST MARY'S COLLEGE OF CALIFORNIA</t>
  </si>
  <si>
    <t>CALIFORNIA STATE UNIVERSITY - MONTEREY BAY</t>
  </si>
  <si>
    <t>CAMPBELLSVILLE UNIVERSITY</t>
  </si>
  <si>
    <t>CORNELL UNIVERSITY</t>
  </si>
  <si>
    <t>CROWN COLLEGE</t>
  </si>
  <si>
    <t>DALTON STATE COLLEGE</t>
  </si>
  <si>
    <t>LABETTE COMMUNITY COLLEGE</t>
  </si>
  <si>
    <t>MAYVILLE STATE UNIVERSITY</t>
  </si>
  <si>
    <t>RIO SALADO COLLEGE</t>
  </si>
  <si>
    <t>MISSISSIPPI COLLEGE</t>
  </si>
  <si>
    <t>UNIVERSITY OF RIO GRANDE</t>
  </si>
  <si>
    <t>MISSISSIPPI VALLEY STATE UNIVERSITY</t>
  </si>
  <si>
    <t>UNIVERSITY OF WISCONSIN - MADISON</t>
  </si>
  <si>
    <t>MOODY BIBLE INSTITUTE</t>
  </si>
  <si>
    <t>Technical Studies in Electrical Technology</t>
  </si>
  <si>
    <t>ELECT.AAS</t>
  </si>
  <si>
    <t>ST CATHARINE COLLEGE</t>
  </si>
  <si>
    <t>UNIVERSITY OF ARKANSAS AT FAYETTEVILLE</t>
  </si>
  <si>
    <t>UNIVERSITY OF ARKANSAS AT MONTICELLO</t>
  </si>
  <si>
    <t>MOHAVE COMMUNITY COLLEGE</t>
  </si>
  <si>
    <t>WESTERN STATE COLORADO UNIVERSITY</t>
  </si>
  <si>
    <t>WICHITA STATE UNIVERSITY</t>
  </si>
  <si>
    <t>CLARK COLLEGE</t>
  </si>
  <si>
    <t>MT. SAN JACINTO COLLEGE</t>
  </si>
  <si>
    <t>BYU-Idaho (7)</t>
  </si>
  <si>
    <t>2015-16</t>
  </si>
  <si>
    <t>U of Wyoming (74)</t>
  </si>
  <si>
    <t>MSU-Billings (12)</t>
  </si>
  <si>
    <t>Montana State U (13)</t>
  </si>
  <si>
    <t>Montana State U (7)</t>
  </si>
  <si>
    <t>Montana State U (9)</t>
  </si>
  <si>
    <t>Montana State U (11)</t>
  </si>
  <si>
    <t>Montana State U (16)</t>
  </si>
  <si>
    <t>Montana State U (15)</t>
  </si>
  <si>
    <t>Montana State U (12)</t>
  </si>
  <si>
    <t>Montana State U (10)</t>
  </si>
  <si>
    <t>College Name</t>
  </si>
  <si>
    <t>College State</t>
  </si>
  <si>
    <t>2-year / 4-year</t>
  </si>
  <si>
    <t>Accounting, A.S.</t>
  </si>
  <si>
    <t>Aeronautics, A.S.</t>
  </si>
  <si>
    <t>Agriculture - Farm and Ranch Management, A.A.S.</t>
  </si>
  <si>
    <t>Agriculture - Range Management, A.S.</t>
  </si>
  <si>
    <t>Agriculture Business, A.S.</t>
  </si>
  <si>
    <t>Agriculture Education, A.S.</t>
  </si>
  <si>
    <t>UNIVERSITY OF SAN DIEGO</t>
  </si>
  <si>
    <t>Agroecology, A.S.</t>
  </si>
  <si>
    <t>SOUTHERN OREGON UNIVERSITY</t>
  </si>
  <si>
    <t>Allied Health, A.S.</t>
  </si>
  <si>
    <t>Animal Science, A.S.</t>
  </si>
  <si>
    <t>Anthropology, A.A.</t>
  </si>
  <si>
    <t>Art, A.A.</t>
  </si>
  <si>
    <t>Athletic Training, A.S.</t>
  </si>
  <si>
    <t>Biology, A.S.</t>
  </si>
  <si>
    <t>WAYLAND BAPTIST UNIVERSITY - MAIN CAMPUS</t>
  </si>
  <si>
    <t>Business Administration, A.S.</t>
  </si>
  <si>
    <t>Business, A.A.S.</t>
  </si>
  <si>
    <t>Chemistry, A.S.</t>
  </si>
  <si>
    <t>Coach - Assistant, S.C.</t>
  </si>
  <si>
    <t>INDIAN RIVER STATE COLLEGE</t>
  </si>
  <si>
    <t>Coach - Head, S.C.</t>
  </si>
  <si>
    <t>Communication, A.A.</t>
  </si>
  <si>
    <t>SOUTHERN NEW HAMPSHIRE- 09WEEK</t>
  </si>
  <si>
    <t>Criminal Justice, A.A.</t>
  </si>
  <si>
    <t>Drafting Technology, A.A.S.</t>
  </si>
  <si>
    <t>UNIVERSITY OF MINNESOTA - MORRIS</t>
  </si>
  <si>
    <t>Early Childhood Education, A.A.</t>
  </si>
  <si>
    <t>Elementary Education, A.A.</t>
  </si>
  <si>
    <t>STATE UNIVERSITY OF NEW YORK AT FREDONIA</t>
  </si>
  <si>
    <t>Elementary Education, A.S.</t>
  </si>
  <si>
    <t>BARRY UNIVERSITY</t>
  </si>
  <si>
    <t>Engineering, A.S.</t>
  </si>
  <si>
    <t>English - Writing, A.A.</t>
  </si>
  <si>
    <t>BRIGHAM YOUNG UNIVERSITY - HAWAII</t>
  </si>
  <si>
    <t>Equine Business Management, A.A.S.</t>
  </si>
  <si>
    <t>Equine Riding and Training With Emphasis on Riding, A.A.S.</t>
  </si>
  <si>
    <t>CEDARVILLE UNIVERSITY</t>
  </si>
  <si>
    <t>Film Production, A.A.</t>
  </si>
  <si>
    <t>General Studies, A.A.</t>
  </si>
  <si>
    <t>COLORADO MOUNTAIN COLLEGE</t>
  </si>
  <si>
    <t>General Studies, A.S.</t>
  </si>
  <si>
    <t>Graphic Design, A.A.</t>
  </si>
  <si>
    <t>History, A.A.</t>
  </si>
  <si>
    <t>WESTERN NEBRASKA COMMUNITY COLLEGE-AVIATION</t>
  </si>
  <si>
    <t>CORNISH COLLEGE OF THE ARTS</t>
  </si>
  <si>
    <t>International Studies, A.A.</t>
  </si>
  <si>
    <t>Journalism - Print, A.A.</t>
  </si>
  <si>
    <t>Mathematics, A.S.</t>
  </si>
  <si>
    <t>Music Technology, A.A.S.</t>
  </si>
  <si>
    <t>FLORIDA STATE COLLEGE AT JACKSONVILLE</t>
  </si>
  <si>
    <t>Music, A.A.</t>
  </si>
  <si>
    <t>Natural Resource Biology, A.S.</t>
  </si>
  <si>
    <t>GROVE CITY COLLEGE</t>
  </si>
  <si>
    <t>Nursing Assistant, S.C.</t>
  </si>
  <si>
    <t>Nursing, A.A.S.</t>
  </si>
  <si>
    <t>Outdoor Education and Recreational Leadership, A.S.</t>
  </si>
  <si>
    <t>Outdoor Recreation Leadership, A.A.S</t>
  </si>
  <si>
    <t>OUTDOOR.AAS</t>
  </si>
  <si>
    <t>MIAMI UNIVERSITY</t>
  </si>
  <si>
    <t>Photographic Communications, A.A.S.</t>
  </si>
  <si>
    <t>MILLIGAN COLLEGE</t>
  </si>
  <si>
    <t>Physical Education, A.S.</t>
  </si>
  <si>
    <t>Political Science, A.A.</t>
  </si>
  <si>
    <t>SKAGIT VALLEY COLLEGE</t>
  </si>
  <si>
    <t>Pre-Pharmacy, A.S.</t>
  </si>
  <si>
    <t>UNIVERSITY OF CALIFORNIA - RIVERSIDE</t>
  </si>
  <si>
    <t>NEVADA STATE COLLEGE</t>
  </si>
  <si>
    <t>Pre-Physical Therapy, A.S.</t>
  </si>
  <si>
    <t>Pre-Professional Sciences, A.S.</t>
  </si>
  <si>
    <t>NORTHWEST CHRISTIAN UNIVERSITY</t>
  </si>
  <si>
    <t>Psychology, A.A.</t>
  </si>
  <si>
    <t>NORTHWEST NAZARENE UNIVERSITY</t>
  </si>
  <si>
    <t>Secondary Education, A.A.</t>
  </si>
  <si>
    <t>PRESENTATION COLLEGE</t>
  </si>
  <si>
    <t>Secondary Education, A.S.</t>
  </si>
  <si>
    <t>Social Science, A.A.</t>
  </si>
  <si>
    <t>SEATTLE UNIVERSITY</t>
  </si>
  <si>
    <t>Sociology, A.A.</t>
  </si>
  <si>
    <t>SHORTER UNIVERSITY</t>
  </si>
  <si>
    <t>Spanish - World Languages, A.A.</t>
  </si>
  <si>
    <t>Veterinary Assistant, A.A.S.</t>
  </si>
  <si>
    <t>Welding Technology, A.A.S.</t>
  </si>
  <si>
    <t>WARNER PACIFIC COLLEGE</t>
  </si>
  <si>
    <t>Welding Technology, C.S.C.</t>
  </si>
  <si>
    <t>WELDING.1YR</t>
  </si>
  <si>
    <t>TEXAS A&amp;M INTERNATIONAL UNIVERSITY</t>
  </si>
  <si>
    <t>TEXAS TECH UNIVERSITY LUBBOCK</t>
  </si>
  <si>
    <t>UNIVERSITY OF DELAWARE</t>
  </si>
  <si>
    <t>DE</t>
  </si>
  <si>
    <t>UNIVERSITY OF HAWAII AT HILO</t>
  </si>
  <si>
    <t>WILLAMETTE UNIVERSITY</t>
  </si>
  <si>
    <t>ARKANSAS STATE UNIVERSITY- MOUNTAIN HOME</t>
  </si>
  <si>
    <t>BUNKER HILL COMMUNITY COLLEGE</t>
  </si>
  <si>
    <t>HELENA COLLEGE UNIVERSITY OF MONTANA</t>
  </si>
  <si>
    <t>HORRY-GEORGETOWN TECHNICAL COLLEGE</t>
  </si>
  <si>
    <t>SAN DIEGO MESA COLLEGE</t>
  </si>
  <si>
    <t>SOUTH PLAINS COLLEGE</t>
  </si>
  <si>
    <t>TIDEWATER COMMUNITY COLLEGE</t>
  </si>
  <si>
    <t>UNIVERSITY OF ARKANSAS COMMUNITY COLLEGE-MORRILTON</t>
  </si>
  <si>
    <t>IR: 1/13/2017</t>
  </si>
  <si>
    <t>Change in methodology: Starting with 2015-16, active student programs (majors) were identified if active program started during or before that academic year and the student was enrolled during that year. In prior years, active student programs were identified if student had an active program listed for the year in which they were enrolled.</t>
  </si>
  <si>
    <t>Change in methodology: Starting with 2015-16, degree-seeking students and active student programs (majors) were identified if active program started during or before that academic year and the student was enrolled during that year. In prior years, degree-seeking students and their active programs were identified if the student had an active program listed for the year in which the student was enrolled.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</si>
</sst>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_(&quot;$&quot;* \(#,##0\);_(&quot;$&quot;* &quot;-&quot;_);_(@_)"/>
  </numFmts>
  <fonts count="24"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name val="Calibri"/>
      <family val="2"/>
      <scheme val="minor"/>
    </font>
    <font>
      <sz val="10"/>
      <name val="Arial"/>
      <family val="2"/>
    </font>
    <font>
      <sz val="11"/>
      <color indexed="8"/>
      <name val="Calibri"/>
      <family val="2"/>
      <scheme val="minor"/>
    </font>
    <font>
      <sz val="11"/>
      <color rgb="FF000000"/>
      <name val="Calibri"/>
      <family val="2"/>
      <scheme val="minor"/>
    </font>
    <font>
      <sz val="10"/>
      <color rgb="FF00000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medium">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top style="thin">
        <color theme="0" tint="-0.24994659260841701"/>
      </top>
      <bottom/>
      <diagonal/>
    </border>
    <border>
      <left/>
      <right/>
      <top style="thin">
        <color theme="0" tint="-0.24994659260841701"/>
      </top>
      <bottom/>
      <diagonal/>
    </border>
    <border>
      <left style="thin">
        <color indexed="64"/>
      </left>
      <right/>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indexed="64"/>
      </right>
      <top/>
      <bottom/>
      <diagonal/>
    </border>
  </borders>
  <cellStyleXfs count="92">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4" fillId="0" borderId="0" applyNumberFormat="0" applyFill="0" applyBorder="0" applyAlignment="0" applyProtection="0"/>
    <xf numFmtId="0" fontId="2" fillId="8" borderId="9" applyNumberFormat="0" applyFont="0" applyAlignment="0" applyProtection="0"/>
    <xf numFmtId="0" fontId="17" fillId="0" borderId="0" applyNumberFormat="0" applyFill="0" applyBorder="0" applyAlignment="0" applyProtection="0"/>
    <xf numFmtId="0" fontId="1" fillId="0" borderId="10"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 fontId="20" fillId="0" borderId="0"/>
    <xf numFmtId="3" fontId="20" fillId="0" borderId="0"/>
    <xf numFmtId="42"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9" applyNumberFormat="0" applyFont="0" applyAlignment="0" applyProtection="0"/>
    <xf numFmtId="0" fontId="2" fillId="8" borderId="9" applyNumberFormat="0" applyFont="0" applyAlignment="0" applyProtection="0"/>
    <xf numFmtId="0" fontId="2" fillId="0" borderId="0"/>
    <xf numFmtId="0" fontId="2" fillId="8" borderId="9" applyNumberFormat="0" applyFont="0" applyAlignment="0" applyProtection="0"/>
    <xf numFmtId="0" fontId="2" fillId="0" borderId="0"/>
    <xf numFmtId="0" fontId="2" fillId="8" borderId="9" applyNumberFormat="0" applyFont="0" applyAlignment="0" applyProtection="0"/>
    <xf numFmtId="0" fontId="2" fillId="8" borderId="9" applyNumberFormat="0" applyFont="0" applyAlignment="0" applyProtection="0"/>
    <xf numFmtId="0" fontId="2" fillId="8" borderId="9" applyNumberFormat="0" applyFont="0" applyAlignment="0" applyProtection="0"/>
    <xf numFmtId="0" fontId="2" fillId="0" borderId="0"/>
    <xf numFmtId="0" fontId="2" fillId="0" borderId="0"/>
    <xf numFmtId="0" fontId="2" fillId="0" borderId="0"/>
    <xf numFmtId="0" fontId="2" fillId="8" borderId="9" applyNumberFormat="0" applyFont="0" applyAlignment="0" applyProtection="0"/>
    <xf numFmtId="0" fontId="2" fillId="8" borderId="9" applyNumberFormat="0" applyFont="0" applyAlignment="0" applyProtection="0"/>
    <xf numFmtId="0" fontId="2" fillId="0" borderId="0"/>
    <xf numFmtId="0" fontId="2" fillId="8" borderId="9" applyNumberFormat="0" applyFont="0" applyAlignment="0" applyProtection="0"/>
    <xf numFmtId="0" fontId="2" fillId="8" borderId="9" applyNumberFormat="0" applyFont="0" applyAlignment="0" applyProtection="0"/>
    <xf numFmtId="0" fontId="2" fillId="0" borderId="0"/>
    <xf numFmtId="0" fontId="2" fillId="8" borderId="9" applyNumberFormat="0" applyFont="0" applyAlignment="0" applyProtection="0"/>
    <xf numFmtId="0" fontId="2" fillId="8" borderId="9" applyNumberFormat="0" applyFont="0" applyAlignment="0" applyProtection="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3" fillId="0" borderId="0"/>
    <xf numFmtId="9" fontId="2" fillId="0" borderId="0" applyFont="0" applyFill="0" applyBorder="0" applyAlignment="0" applyProtection="0"/>
  </cellStyleXfs>
  <cellXfs count="187">
    <xf numFmtId="0" fontId="0" fillId="0" borderId="0" xfId="0"/>
    <xf numFmtId="0" fontId="1" fillId="0" borderId="0" xfId="0" applyFont="1"/>
    <xf numFmtId="0" fontId="0" fillId="0" borderId="0" xfId="0" applyFill="1"/>
    <xf numFmtId="0" fontId="0" fillId="0" borderId="0" xfId="0" applyAlignment="1">
      <alignment horizontal="left" wrapText="1"/>
    </xf>
    <xf numFmtId="0" fontId="0" fillId="0" borderId="0" xfId="0"/>
    <xf numFmtId="0" fontId="3" fillId="0" borderId="0" xfId="0" applyFont="1"/>
    <xf numFmtId="0" fontId="0" fillId="0" borderId="0" xfId="0" applyAlignment="1">
      <alignment horizontal="left"/>
    </xf>
    <xf numFmtId="0" fontId="0" fillId="0" borderId="0" xfId="0" applyFont="1" applyAlignment="1">
      <alignment horizontal="right"/>
    </xf>
    <xf numFmtId="0" fontId="0" fillId="0" borderId="0" xfId="0" applyAlignment="1">
      <alignment horizontal="right"/>
    </xf>
    <xf numFmtId="0" fontId="0" fillId="0" borderId="0" xfId="0" applyFill="1" applyAlignment="1">
      <alignment horizontal="center"/>
    </xf>
    <xf numFmtId="9" fontId="3" fillId="0" borderId="0" xfId="1" applyFont="1" applyFill="1" applyAlignment="1">
      <alignment horizontal="center"/>
    </xf>
    <xf numFmtId="0" fontId="1" fillId="0" borderId="1" xfId="0" applyFont="1" applyFill="1" applyBorder="1" applyAlignment="1">
      <alignment horizontal="center"/>
    </xf>
    <xf numFmtId="0" fontId="0" fillId="0" borderId="0" xfId="0"/>
    <xf numFmtId="0" fontId="3" fillId="0" borderId="0" xfId="0" applyFont="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lignment horizontal="left"/>
    </xf>
    <xf numFmtId="0" fontId="19" fillId="0" borderId="0" xfId="0" applyFont="1" applyAlignment="1">
      <alignment horizontal="left"/>
    </xf>
    <xf numFmtId="0" fontId="0" fillId="0" borderId="0" xfId="0"/>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19" fillId="0" borderId="0" xfId="0" applyFont="1" applyAlignment="1">
      <alignment horizontal="left" wrapText="1"/>
    </xf>
    <xf numFmtId="0" fontId="19" fillId="0" borderId="0" xfId="0" applyFont="1"/>
    <xf numFmtId="0" fontId="1" fillId="0" borderId="11" xfId="0" applyFont="1" applyBorder="1" applyAlignment="1">
      <alignment wrapText="1"/>
    </xf>
    <xf numFmtId="0" fontId="0" fillId="0" borderId="11" xfId="0" applyBorder="1"/>
    <xf numFmtId="0" fontId="1" fillId="0" borderId="11" xfId="0" applyFont="1" applyBorder="1" applyAlignment="1">
      <alignment horizontal="center" wrapText="1"/>
    </xf>
    <xf numFmtId="0" fontId="0" fillId="0" borderId="11" xfId="0" applyBorder="1" applyAlignment="1">
      <alignment horizontal="center"/>
    </xf>
    <xf numFmtId="0" fontId="3" fillId="0" borderId="11" xfId="0" applyFont="1" applyBorder="1"/>
    <xf numFmtId="9" fontId="3" fillId="0" borderId="11" xfId="1" applyFont="1" applyBorder="1" applyAlignment="1">
      <alignment horizontal="center"/>
    </xf>
    <xf numFmtId="0" fontId="1" fillId="0" borderId="11" xfId="0" applyFont="1" applyBorder="1"/>
    <xf numFmtId="0" fontId="0" fillId="0" borderId="11" xfId="0" applyBorder="1" applyAlignment="1">
      <alignment horizontal="left"/>
    </xf>
    <xf numFmtId="0" fontId="3" fillId="0" borderId="11" xfId="0" applyFont="1" applyBorder="1" applyAlignment="1">
      <alignment horizontal="left"/>
    </xf>
    <xf numFmtId="0" fontId="1" fillId="0" borderId="11" xfId="0" applyFont="1" applyBorder="1" applyAlignment="1">
      <alignment horizontal="left"/>
    </xf>
    <xf numFmtId="0" fontId="0" fillId="0" borderId="11" xfId="0" applyFont="1" applyBorder="1" applyAlignment="1">
      <alignment horizontal="right"/>
    </xf>
    <xf numFmtId="0" fontId="0" fillId="0" borderId="11" xfId="0" applyBorder="1" applyAlignment="1">
      <alignment horizontal="right"/>
    </xf>
    <xf numFmtId="0" fontId="0" fillId="0" borderId="12" xfId="0" applyBorder="1" applyAlignment="1">
      <alignment wrapText="1"/>
    </xf>
    <xf numFmtId="0" fontId="0" fillId="0" borderId="12" xfId="0" applyBorder="1"/>
    <xf numFmtId="0" fontId="0" fillId="0" borderId="13" xfId="0" applyBorder="1" applyAlignment="1">
      <alignment wrapText="1"/>
    </xf>
    <xf numFmtId="0" fontId="0" fillId="0" borderId="13" xfId="0" applyBorder="1"/>
    <xf numFmtId="0" fontId="0" fillId="0" borderId="14" xfId="0" applyBorder="1"/>
    <xf numFmtId="0" fontId="0" fillId="0" borderId="15" xfId="0" applyBorder="1" applyAlignment="1">
      <alignment wrapText="1"/>
    </xf>
    <xf numFmtId="0" fontId="0" fillId="0" borderId="15" xfId="0" applyBorder="1"/>
    <xf numFmtId="0" fontId="0" fillId="0" borderId="16" xfId="0" applyBorder="1"/>
    <xf numFmtId="0" fontId="1" fillId="0" borderId="17" xfId="0" applyFont="1" applyBorder="1" applyAlignment="1">
      <alignment wrapText="1"/>
    </xf>
    <xf numFmtId="0" fontId="0" fillId="0" borderId="17" xfId="0" applyBorder="1"/>
    <xf numFmtId="0" fontId="0" fillId="0" borderId="14" xfId="0" applyBorder="1" applyAlignment="1">
      <alignment horizontal="left"/>
    </xf>
    <xf numFmtId="0" fontId="1" fillId="0" borderId="1" xfId="0" applyFont="1" applyBorder="1" applyAlignment="1">
      <alignment wrapText="1"/>
    </xf>
    <xf numFmtId="0" fontId="0" fillId="0" borderId="0" xfId="0" applyBorder="1"/>
    <xf numFmtId="0" fontId="1" fillId="0" borderId="1" xfId="0" applyFont="1" applyBorder="1"/>
    <xf numFmtId="0" fontId="0" fillId="0" borderId="1" xfId="0" applyFill="1" applyBorder="1" applyAlignment="1">
      <alignment horizontal="center"/>
    </xf>
    <xf numFmtId="0" fontId="1" fillId="0" borderId="1" xfId="0" applyFont="1" applyBorder="1" applyAlignment="1">
      <alignment horizontal="left"/>
    </xf>
    <xf numFmtId="0" fontId="0" fillId="0" borderId="1" xfId="0" applyFill="1" applyBorder="1"/>
    <xf numFmtId="0" fontId="0" fillId="0" borderId="1" xfId="0" applyBorder="1"/>
    <xf numFmtId="0" fontId="0" fillId="0" borderId="18" xfId="0" applyBorder="1" applyAlignment="1">
      <alignment horizontal="center"/>
    </xf>
    <xf numFmtId="0" fontId="0" fillId="0" borderId="0" xfId="0" applyBorder="1" applyAlignment="1">
      <alignment horizontal="center"/>
    </xf>
    <xf numFmtId="0" fontId="0" fillId="0" borderId="0" xfId="0" applyAlignment="1">
      <alignment wrapText="1"/>
    </xf>
    <xf numFmtId="0" fontId="0" fillId="0" borderId="18" xfId="0" applyBorder="1" applyAlignment="1">
      <alignment horizontal="left"/>
    </xf>
    <xf numFmtId="0" fontId="0" fillId="0" borderId="0" xfId="0" applyBorder="1" applyAlignment="1">
      <alignment horizontal="left"/>
    </xf>
    <xf numFmtId="0" fontId="1" fillId="0" borderId="0" xfId="0" applyFont="1" applyBorder="1"/>
    <xf numFmtId="0" fontId="0" fillId="0" borderId="0" xfId="0" applyFont="1" applyAlignment="1"/>
    <xf numFmtId="0" fontId="0" fillId="0" borderId="20" xfId="0" applyBorder="1"/>
    <xf numFmtId="0" fontId="0" fillId="0" borderId="21" xfId="0" applyBorder="1"/>
    <xf numFmtId="0" fontId="1" fillId="0" borderId="22" xfId="0" applyFont="1" applyFill="1" applyBorder="1"/>
    <xf numFmtId="0" fontId="1" fillId="0" borderId="23" xfId="0" applyFont="1" applyBorder="1"/>
    <xf numFmtId="0" fontId="1" fillId="0" borderId="24" xfId="0" applyFont="1" applyBorder="1"/>
    <xf numFmtId="0" fontId="0" fillId="0" borderId="25" xfId="0" applyBorder="1"/>
    <xf numFmtId="0" fontId="0" fillId="0" borderId="19" xfId="0" applyBorder="1"/>
    <xf numFmtId="0" fontId="0" fillId="0" borderId="26" xfId="0" applyBorder="1"/>
    <xf numFmtId="0" fontId="0" fillId="0" borderId="0" xfId="0" applyAlignment="1">
      <alignment horizontal="left" wrapText="1"/>
    </xf>
    <xf numFmtId="0" fontId="4" fillId="0" borderId="17" xfId="0" applyFont="1" applyBorder="1"/>
    <xf numFmtId="0" fontId="19" fillId="0" borderId="11" xfId="0" applyFont="1" applyBorder="1"/>
    <xf numFmtId="0" fontId="0" fillId="0" borderId="30" xfId="0" applyBorder="1"/>
    <xf numFmtId="0" fontId="19" fillId="0" borderId="0" xfId="0" applyFont="1" applyBorder="1" applyAlignment="1">
      <alignment horizontal="left"/>
    </xf>
    <xf numFmtId="0" fontId="0" fillId="0" borderId="0" xfId="0"/>
    <xf numFmtId="0" fontId="1" fillId="0" borderId="11" xfId="0" applyFont="1" applyBorder="1" applyAlignment="1">
      <alignment wrapText="1"/>
    </xf>
    <xf numFmtId="0" fontId="0" fillId="0" borderId="11" xfId="0" applyBorder="1"/>
    <xf numFmtId="0" fontId="1" fillId="0" borderId="11" xfId="0" applyFont="1" applyBorder="1"/>
    <xf numFmtId="0" fontId="0" fillId="0" borderId="12" xfId="0" applyBorder="1"/>
    <xf numFmtId="0" fontId="1" fillId="0" borderId="17" xfId="0" applyFont="1" applyBorder="1" applyAlignment="1">
      <alignment wrapText="1"/>
    </xf>
    <xf numFmtId="0" fontId="0" fillId="0" borderId="17" xfId="0" applyBorder="1"/>
    <xf numFmtId="0" fontId="0" fillId="0" borderId="13" xfId="0" applyBorder="1"/>
    <xf numFmtId="0" fontId="0" fillId="0" borderId="14" xfId="0" applyBorder="1"/>
    <xf numFmtId="0" fontId="0" fillId="0" borderId="15" xfId="0" applyBorder="1"/>
    <xf numFmtId="0" fontId="19" fillId="0" borderId="0" xfId="0" applyFont="1" applyAlignment="1">
      <alignment horizontal="left"/>
    </xf>
    <xf numFmtId="0" fontId="1" fillId="0" borderId="11" xfId="0" applyFont="1" applyFill="1" applyBorder="1" applyAlignment="1">
      <alignment horizontal="center" wrapText="1"/>
    </xf>
    <xf numFmtId="0" fontId="1" fillId="0" borderId="17" xfId="0" applyFont="1" applyFill="1" applyBorder="1" applyAlignment="1">
      <alignment wrapText="1"/>
    </xf>
    <xf numFmtId="0" fontId="0" fillId="0" borderId="11" xfId="0" applyFill="1" applyBorder="1" applyAlignment="1">
      <alignment horizontal="center"/>
    </xf>
    <xf numFmtId="9" fontId="3" fillId="0" borderId="11" xfId="1" applyFont="1" applyFill="1" applyBorder="1" applyAlignment="1">
      <alignment horizontal="center"/>
    </xf>
    <xf numFmtId="0" fontId="0" fillId="0" borderId="11" xfId="0" applyFill="1" applyBorder="1"/>
    <xf numFmtId="0" fontId="0" fillId="0" borderId="16" xfId="0" applyFill="1" applyBorder="1"/>
    <xf numFmtId="0" fontId="1" fillId="0" borderId="11" xfId="0" applyFont="1" applyFill="1" applyBorder="1"/>
    <xf numFmtId="0" fontId="0" fillId="0" borderId="11" xfId="0" applyFill="1" applyBorder="1" applyAlignment="1">
      <alignment horizontal="left"/>
    </xf>
    <xf numFmtId="0" fontId="0" fillId="0" borderId="31" xfId="0" applyBorder="1"/>
    <xf numFmtId="0" fontId="0" fillId="0" borderId="18" xfId="0" applyFill="1" applyBorder="1" applyAlignment="1">
      <alignment horizontal="left"/>
    </xf>
    <xf numFmtId="0" fontId="0" fillId="0" borderId="0" xfId="0" applyFill="1" applyBorder="1" applyAlignment="1">
      <alignment horizontal="left"/>
    </xf>
    <xf numFmtId="0" fontId="1" fillId="0" borderId="28" xfId="0" applyFont="1" applyBorder="1" applyAlignment="1"/>
    <xf numFmtId="0" fontId="1" fillId="0" borderId="29" xfId="0" applyFont="1" applyBorder="1" applyAlignment="1"/>
    <xf numFmtId="0" fontId="0" fillId="0" borderId="0" xfId="0" applyBorder="1" applyAlignment="1"/>
    <xf numFmtId="0" fontId="1" fillId="0" borderId="27" xfId="0" applyFont="1" applyBorder="1" applyAlignment="1"/>
    <xf numFmtId="0" fontId="1" fillId="0" borderId="28" xfId="0" applyFont="1" applyFill="1" applyBorder="1" applyAlignment="1"/>
    <xf numFmtId="0" fontId="19" fillId="0" borderId="0" xfId="0" applyFont="1" applyAlignment="1"/>
    <xf numFmtId="0" fontId="0" fillId="0" borderId="15" xfId="0" applyFont="1" applyBorder="1" applyAlignment="1">
      <alignment wrapText="1"/>
    </xf>
    <xf numFmtId="0" fontId="0" fillId="0" borderId="13" xfId="0" applyFont="1" applyBorder="1" applyAlignment="1">
      <alignment wrapText="1"/>
    </xf>
    <xf numFmtId="0" fontId="1" fillId="0" borderId="11" xfId="0" applyFont="1" applyFill="1" applyBorder="1" applyAlignment="1">
      <alignment wrapText="1"/>
    </xf>
    <xf numFmtId="0" fontId="0" fillId="0" borderId="12" xfId="0" applyFont="1" applyBorder="1" applyAlignment="1">
      <alignment wrapText="1"/>
    </xf>
    <xf numFmtId="0" fontId="0" fillId="0" borderId="11" xfId="0" applyFont="1" applyBorder="1"/>
    <xf numFmtId="0" fontId="0" fillId="0" borderId="15" xfId="0" applyFont="1" applyBorder="1"/>
    <xf numFmtId="0" fontId="0" fillId="0" borderId="11" xfId="0" applyFont="1" applyFill="1" applyBorder="1" applyAlignment="1">
      <alignment horizontal="center"/>
    </xf>
    <xf numFmtId="0" fontId="0" fillId="0" borderId="13" xfId="0" applyFont="1" applyBorder="1"/>
    <xf numFmtId="0" fontId="0" fillId="0" borderId="11" xfId="0" applyNumberFormat="1" applyFont="1" applyFill="1" applyBorder="1"/>
    <xf numFmtId="49" fontId="21" fillId="0" borderId="11" xfId="0" applyNumberFormat="1" applyFont="1" applyFill="1" applyBorder="1" applyAlignment="1">
      <alignment horizontal="left"/>
    </xf>
    <xf numFmtId="0" fontId="0" fillId="0" borderId="17" xfId="0" applyFont="1" applyBorder="1"/>
    <xf numFmtId="0" fontId="0" fillId="0" borderId="11" xfId="0" applyFont="1" applyFill="1" applyBorder="1"/>
    <xf numFmtId="0" fontId="0" fillId="0" borderId="12" xfId="0" applyFont="1" applyBorder="1"/>
    <xf numFmtId="49" fontId="22" fillId="0" borderId="11" xfId="0" applyNumberFormat="1" applyFont="1" applyFill="1" applyBorder="1" applyAlignment="1">
      <alignment horizontal="left"/>
    </xf>
    <xf numFmtId="0" fontId="0" fillId="0" borderId="16" xfId="0" applyFont="1" applyBorder="1"/>
    <xf numFmtId="0" fontId="0" fillId="0" borderId="16" xfId="0" applyFont="1" applyFill="1" applyBorder="1"/>
    <xf numFmtId="0" fontId="0" fillId="0" borderId="11" xfId="0" applyFont="1" applyBorder="1" applyAlignment="1">
      <alignment horizontal="left"/>
    </xf>
    <xf numFmtId="0" fontId="0" fillId="0" borderId="11" xfId="0" applyFont="1" applyFill="1" applyBorder="1" applyAlignment="1">
      <alignment horizontal="left"/>
    </xf>
    <xf numFmtId="0" fontId="0" fillId="0" borderId="14" xfId="0" applyFont="1" applyBorder="1"/>
    <xf numFmtId="0" fontId="0" fillId="0" borderId="14" xfId="0" applyFont="1" applyFill="1" applyBorder="1"/>
    <xf numFmtId="0" fontId="19" fillId="0" borderId="14" xfId="0" applyFont="1" applyBorder="1"/>
    <xf numFmtId="0" fontId="19" fillId="0" borderId="12" xfId="0" applyFont="1" applyBorder="1"/>
    <xf numFmtId="0" fontId="0" fillId="0" borderId="31" xfId="0" applyFont="1" applyBorder="1"/>
    <xf numFmtId="0" fontId="0" fillId="0" borderId="32" xfId="0" applyFont="1" applyBorder="1"/>
    <xf numFmtId="0" fontId="0" fillId="0" borderId="12" xfId="0" applyFont="1" applyFill="1" applyBorder="1"/>
    <xf numFmtId="0" fontId="0" fillId="0" borderId="18" xfId="0" applyFont="1" applyFill="1" applyBorder="1" applyAlignment="1">
      <alignment horizontal="left"/>
    </xf>
    <xf numFmtId="0" fontId="0" fillId="0" borderId="0" xfId="0" applyFont="1" applyFill="1" applyBorder="1" applyAlignment="1">
      <alignment horizontal="left"/>
    </xf>
    <xf numFmtId="0" fontId="0" fillId="0" borderId="33" xfId="0" applyBorder="1"/>
    <xf numFmtId="0" fontId="0" fillId="0" borderId="34" xfId="0" applyBorder="1"/>
    <xf numFmtId="49" fontId="21" fillId="0" borderId="0" xfId="0" applyNumberFormat="1" applyFont="1" applyFill="1" applyBorder="1" applyAlignment="1">
      <alignment horizontal="left"/>
    </xf>
    <xf numFmtId="49" fontId="22" fillId="0" borderId="0" xfId="0" applyNumberFormat="1" applyFont="1" applyFill="1" applyBorder="1" applyAlignment="1">
      <alignment horizontal="left"/>
    </xf>
    <xf numFmtId="0" fontId="0" fillId="0" borderId="35" xfId="0" applyNumberFormat="1" applyFont="1" applyFill="1" applyBorder="1"/>
    <xf numFmtId="0" fontId="0" fillId="0" borderId="0" xfId="0" applyFont="1" applyAlignment="1">
      <alignment horizontal="left"/>
    </xf>
    <xf numFmtId="0" fontId="3" fillId="0" borderId="0" xfId="0" applyFont="1" applyAlignment="1">
      <alignment horizontal="left" wrapText="1"/>
    </xf>
    <xf numFmtId="0" fontId="0" fillId="0" borderId="0" xfId="0" applyAlignment="1">
      <alignment horizontal="left" wrapText="1"/>
    </xf>
    <xf numFmtId="0" fontId="1" fillId="0" borderId="0" xfId="0" quotePrefix="1" applyFont="1" applyAlignment="1">
      <alignment horizontal="center"/>
    </xf>
    <xf numFmtId="0" fontId="1" fillId="0" borderId="0" xfId="0" applyFont="1" applyAlignment="1">
      <alignment horizontal="center"/>
    </xf>
    <xf numFmtId="0" fontId="1" fillId="0" borderId="0" xfId="0" quotePrefix="1" applyFont="1" applyBorder="1" applyAlignment="1">
      <alignment horizontal="center"/>
    </xf>
    <xf numFmtId="0" fontId="1" fillId="0" borderId="0" xfId="0" applyFont="1" applyBorder="1" applyAlignment="1">
      <alignment horizontal="center"/>
    </xf>
    <xf numFmtId="0" fontId="2" fillId="0" borderId="11" xfId="57" applyFont="1" applyFill="1" applyBorder="1" applyAlignment="1">
      <alignment horizontal="left"/>
    </xf>
    <xf numFmtId="0" fontId="2" fillId="0" borderId="0" xfId="57" applyFont="1" applyFill="1" applyBorder="1" applyAlignment="1">
      <alignment horizontal="left"/>
    </xf>
    <xf numFmtId="0" fontId="1" fillId="0" borderId="11" xfId="57" applyFont="1" applyBorder="1" applyAlignment="1">
      <alignment wrapText="1"/>
    </xf>
    <xf numFmtId="0" fontId="1" fillId="0" borderId="11" xfId="57" applyFont="1" applyBorder="1" applyAlignment="1">
      <alignment horizontal="center" wrapText="1"/>
    </xf>
    <xf numFmtId="0" fontId="2" fillId="0" borderId="15" xfId="57" applyFont="1" applyBorder="1" applyAlignment="1">
      <alignment wrapText="1"/>
    </xf>
    <xf numFmtId="0" fontId="1" fillId="0" borderId="11" xfId="57" applyFont="1" applyFill="1" applyBorder="1" applyAlignment="1">
      <alignment horizontal="center" wrapText="1"/>
    </xf>
    <xf numFmtId="0" fontId="2" fillId="0" borderId="13" xfId="57" applyFont="1" applyBorder="1" applyAlignment="1">
      <alignment wrapText="1"/>
    </xf>
    <xf numFmtId="0" fontId="1" fillId="0" borderId="17" xfId="57" applyFont="1" applyFill="1" applyBorder="1" applyAlignment="1">
      <alignment wrapText="1"/>
    </xf>
    <xf numFmtId="0" fontId="1" fillId="0" borderId="11" xfId="57" applyFont="1" applyFill="1" applyBorder="1" applyAlignment="1">
      <alignment wrapText="1"/>
    </xf>
    <xf numFmtId="0" fontId="2" fillId="0" borderId="13" xfId="57" applyFont="1" applyFill="1" applyBorder="1" applyAlignment="1">
      <alignment wrapText="1"/>
    </xf>
    <xf numFmtId="0" fontId="2" fillId="0" borderId="12" xfId="57" applyFont="1" applyBorder="1" applyAlignment="1">
      <alignment wrapText="1"/>
    </xf>
    <xf numFmtId="0" fontId="22" fillId="0" borderId="11" xfId="90" applyFont="1" applyBorder="1"/>
    <xf numFmtId="0" fontId="2" fillId="0" borderId="11" xfId="57" applyFont="1" applyBorder="1"/>
    <xf numFmtId="0" fontId="2" fillId="0" borderId="15" xfId="57" applyFont="1" applyBorder="1"/>
    <xf numFmtId="0" fontId="2" fillId="0" borderId="11" xfId="57" applyFont="1" applyFill="1" applyBorder="1" applyAlignment="1">
      <alignment horizontal="center"/>
    </xf>
    <xf numFmtId="0" fontId="2" fillId="0" borderId="13" xfId="57" applyFont="1" applyBorder="1"/>
    <xf numFmtId="0" fontId="4" fillId="0" borderId="17" xfId="57" applyFont="1" applyBorder="1"/>
    <xf numFmtId="0" fontId="2" fillId="0" borderId="11" xfId="57" applyNumberFormat="1" applyFont="1" applyFill="1" applyBorder="1"/>
    <xf numFmtId="49" fontId="21" fillId="0" borderId="11" xfId="57" applyNumberFormat="1" applyFont="1" applyFill="1" applyBorder="1" applyAlignment="1">
      <alignment horizontal="left"/>
    </xf>
    <xf numFmtId="0" fontId="19" fillId="0" borderId="11" xfId="57" applyFont="1" applyBorder="1"/>
    <xf numFmtId="0" fontId="2" fillId="0" borderId="17" xfId="57" applyFont="1" applyBorder="1"/>
    <xf numFmtId="0" fontId="2" fillId="0" borderId="11" xfId="57" applyFont="1" applyFill="1" applyBorder="1"/>
    <xf numFmtId="0" fontId="2" fillId="0" borderId="12" xfId="57" applyFont="1" applyBorder="1"/>
    <xf numFmtId="0" fontId="3" fillId="0" borderId="11" xfId="57" applyFont="1" applyBorder="1"/>
    <xf numFmtId="9" fontId="3" fillId="0" borderId="11" xfId="91" applyFont="1" applyFill="1" applyBorder="1" applyAlignment="1">
      <alignment horizontal="center"/>
    </xf>
    <xf numFmtId="0" fontId="2" fillId="0" borderId="16" xfId="57" applyFont="1" applyBorder="1"/>
    <xf numFmtId="0" fontId="2" fillId="0" borderId="16" xfId="57" applyFont="1" applyFill="1" applyBorder="1"/>
    <xf numFmtId="49" fontId="22" fillId="0" borderId="11" xfId="57" applyNumberFormat="1" applyFont="1" applyFill="1" applyBorder="1" applyAlignment="1">
      <alignment horizontal="left"/>
    </xf>
    <xf numFmtId="0" fontId="1" fillId="0" borderId="11" xfId="57" applyFont="1" applyBorder="1"/>
    <xf numFmtId="0" fontId="2" fillId="0" borderId="11" xfId="57" applyFont="1" applyBorder="1" applyAlignment="1">
      <alignment horizontal="left"/>
    </xf>
    <xf numFmtId="0" fontId="3" fillId="0" borderId="11" xfId="57" applyFont="1" applyBorder="1" applyAlignment="1">
      <alignment horizontal="left"/>
    </xf>
    <xf numFmtId="0" fontId="1" fillId="0" borderId="11" xfId="57" applyFont="1" applyBorder="1" applyAlignment="1">
      <alignment horizontal="left"/>
    </xf>
    <xf numFmtId="0" fontId="1" fillId="0" borderId="11" xfId="57" applyFont="1" applyFill="1" applyBorder="1"/>
    <xf numFmtId="0" fontId="2" fillId="0" borderId="11" xfId="57" applyFont="1" applyBorder="1" applyAlignment="1">
      <alignment horizontal="right"/>
    </xf>
    <xf numFmtId="0" fontId="2" fillId="0" borderId="12" xfId="57" applyFont="1" applyFill="1" applyBorder="1"/>
    <xf numFmtId="0" fontId="0" fillId="0" borderId="39" xfId="0" applyBorder="1"/>
    <xf numFmtId="0" fontId="0" fillId="0" borderId="31" xfId="57" applyFont="1" applyBorder="1" applyAlignment="1">
      <alignment horizontal="left" wrapText="1"/>
    </xf>
    <xf numFmtId="0" fontId="0" fillId="0" borderId="36" xfId="57" applyFont="1" applyBorder="1" applyAlignment="1">
      <alignment horizontal="left" wrapText="1"/>
    </xf>
    <xf numFmtId="0" fontId="0" fillId="0" borderId="32" xfId="57" applyFont="1" applyBorder="1" applyAlignment="1">
      <alignment horizontal="left" wrapText="1"/>
    </xf>
    <xf numFmtId="0" fontId="0" fillId="0" borderId="30" xfId="57" applyFont="1" applyBorder="1" applyAlignment="1">
      <alignment horizontal="left" wrapText="1"/>
    </xf>
    <xf numFmtId="0" fontId="0" fillId="0" borderId="37" xfId="57" applyFont="1" applyBorder="1" applyAlignment="1">
      <alignment horizontal="left" wrapText="1"/>
    </xf>
    <xf numFmtId="0" fontId="0" fillId="0" borderId="38" xfId="57" applyFont="1" applyBorder="1" applyAlignment="1">
      <alignment horizontal="left" wrapText="1"/>
    </xf>
  </cellXfs>
  <cellStyles count="92">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4" xfId="50"/>
    <cellStyle name="Comma0" xfId="51"/>
    <cellStyle name="Currency0" xfId="52"/>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xfId="90"/>
    <cellStyle name="Normal 11" xfId="72"/>
    <cellStyle name="Normal 12" xfId="78"/>
    <cellStyle name="Normal 13" xfId="75"/>
    <cellStyle name="Normal 2" xfId="43"/>
    <cellStyle name="Normal 2 2" xfId="57"/>
    <cellStyle name="Normal 2 3" xfId="79"/>
    <cellStyle name="Normal 2 4" xfId="53"/>
    <cellStyle name="Normal 3" xfId="44"/>
    <cellStyle name="Normal 3 2" xfId="58"/>
    <cellStyle name="Normal 3 3" xfId="80"/>
    <cellStyle name="Normal 3 4" xfId="54"/>
    <cellStyle name="Normal 4" xfId="45"/>
    <cellStyle name="Normal 4 2" xfId="61"/>
    <cellStyle name="Normal 4 3" xfId="81"/>
    <cellStyle name="Normal 4 4" xfId="55"/>
    <cellStyle name="Normal 5" xfId="46"/>
    <cellStyle name="Normal 5 2" xfId="63"/>
    <cellStyle name="Normal 5 3" xfId="82"/>
    <cellStyle name="Normal 5 4" xfId="56"/>
    <cellStyle name="Normal 6" xfId="47"/>
    <cellStyle name="Normal 7" xfId="48"/>
    <cellStyle name="Normal 7 2" xfId="67"/>
    <cellStyle name="Normal 7 3" xfId="83"/>
    <cellStyle name="Normal 7 4" xfId="86"/>
    <cellStyle name="Normal 8" xfId="49"/>
    <cellStyle name="Normal 8 2" xfId="69"/>
    <cellStyle name="Normal 8 3" xfId="85"/>
    <cellStyle name="Normal 8 4" xfId="88"/>
    <cellStyle name="Normal 9" xfId="89"/>
    <cellStyle name="Normal 9 2" xfId="68"/>
    <cellStyle name="Normal 9 3" xfId="84"/>
    <cellStyle name="Normal 9 4" xfId="87"/>
    <cellStyle name="Note" xfId="16" builtinId="10" customBuiltin="1"/>
    <cellStyle name="Note 10" xfId="74"/>
    <cellStyle name="Note 11" xfId="70"/>
    <cellStyle name="Note 12" xfId="76"/>
    <cellStyle name="Note 13" xfId="77"/>
    <cellStyle name="Note 2" xfId="59"/>
    <cellStyle name="Note 3" xfId="60"/>
    <cellStyle name="Note 4" xfId="62"/>
    <cellStyle name="Note 5" xfId="66"/>
    <cellStyle name="Note 6" xfId="65"/>
    <cellStyle name="Note 7" xfId="73"/>
    <cellStyle name="Note 8" xfId="71"/>
    <cellStyle name="Note 9" xfId="64"/>
    <cellStyle name="Output" xfId="11" builtinId="21" customBuiltin="1"/>
    <cellStyle name="Percent" xfId="1" builtinId="5"/>
    <cellStyle name="Percent 2" xfId="91"/>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1"/>
  <sheetViews>
    <sheetView tabSelected="1" zoomScale="80" zoomScaleNormal="80" workbookViewId="0">
      <pane xSplit="1" ySplit="4" topLeftCell="B5" activePane="bottomRight" state="frozen"/>
      <selection pane="topRight" activeCell="B1" sqref="B1"/>
      <selection pane="bottomLeft" activeCell="A5" sqref="A5"/>
      <selection pane="bottomRight" activeCell="A32" sqref="A32"/>
    </sheetView>
  </sheetViews>
  <sheetFormatPr defaultRowHeight="15" x14ac:dyDescent="0.25"/>
  <cols>
    <col min="1" max="1" width="53.42578125" customWidth="1"/>
    <col min="2" max="2" width="17.140625" style="2" hidden="1" customWidth="1"/>
    <col min="3" max="3" width="19.140625" style="2" hidden="1" customWidth="1"/>
    <col min="4" max="4" width="17.140625" hidden="1" customWidth="1"/>
    <col min="5" max="5" width="18.85546875" hidden="1" customWidth="1"/>
    <col min="6" max="6" width="22.42578125" hidden="1" customWidth="1"/>
    <col min="7" max="8" width="22.140625" hidden="1" customWidth="1"/>
    <col min="9" max="9" width="22.42578125" style="20" bestFit="1" customWidth="1"/>
    <col min="10" max="10" width="22.140625" bestFit="1" customWidth="1"/>
    <col min="11" max="11" width="22.140625" style="78" customWidth="1"/>
    <col min="12" max="13" width="23.42578125" style="78" bestFit="1" customWidth="1"/>
  </cols>
  <sheetData>
    <row r="1" spans="1:13" x14ac:dyDescent="0.25">
      <c r="A1" s="142" t="s">
        <v>644</v>
      </c>
      <c r="B1" s="142"/>
      <c r="C1" s="142"/>
      <c r="D1" s="142"/>
      <c r="E1" s="142"/>
      <c r="F1" s="142"/>
      <c r="G1" s="142"/>
      <c r="H1" s="142"/>
      <c r="I1" s="142"/>
      <c r="J1" s="142"/>
      <c r="K1" s="142"/>
      <c r="L1" s="142"/>
      <c r="M1" s="142"/>
    </row>
    <row r="2" spans="1:13" x14ac:dyDescent="0.25">
      <c r="A2" s="141" t="s">
        <v>5</v>
      </c>
      <c r="B2" s="141"/>
      <c r="C2" s="141"/>
      <c r="D2" s="141"/>
      <c r="E2" s="141"/>
      <c r="F2" s="141"/>
      <c r="G2" s="141"/>
      <c r="H2" s="141"/>
      <c r="I2" s="141"/>
      <c r="J2" s="141"/>
      <c r="K2" s="141"/>
      <c r="L2" s="141"/>
      <c r="M2" s="141"/>
    </row>
    <row r="3" spans="1:13" x14ac:dyDescent="0.25">
      <c r="A3" s="52"/>
    </row>
    <row r="4" spans="1:13" s="1" customFormat="1" ht="15.75" thickBot="1" x14ac:dyDescent="0.3">
      <c r="A4" s="51" t="s">
        <v>412</v>
      </c>
      <c r="B4" s="11" t="s">
        <v>0</v>
      </c>
      <c r="C4" s="11" t="s">
        <v>1</v>
      </c>
      <c r="D4" s="11" t="s">
        <v>2</v>
      </c>
      <c r="E4" s="11" t="s">
        <v>3</v>
      </c>
      <c r="F4" s="11" t="s">
        <v>4</v>
      </c>
      <c r="G4" s="11" t="s">
        <v>11</v>
      </c>
      <c r="H4" s="11" t="s">
        <v>12</v>
      </c>
      <c r="I4" s="11" t="s">
        <v>587</v>
      </c>
      <c r="J4" s="11" t="s">
        <v>648</v>
      </c>
      <c r="K4" s="11" t="s">
        <v>707</v>
      </c>
      <c r="L4" s="11" t="s">
        <v>754</v>
      </c>
      <c r="M4" s="11" t="s">
        <v>796</v>
      </c>
    </row>
    <row r="5" spans="1:13" ht="30" x14ac:dyDescent="0.25">
      <c r="A5" s="60" t="s">
        <v>640</v>
      </c>
      <c r="B5" s="9">
        <v>942</v>
      </c>
      <c r="C5" s="9">
        <v>929</v>
      </c>
      <c r="D5" s="9">
        <v>939</v>
      </c>
      <c r="E5" s="9">
        <v>981</v>
      </c>
      <c r="F5" s="9">
        <v>894</v>
      </c>
      <c r="G5" s="9">
        <v>1084</v>
      </c>
      <c r="H5" s="9">
        <v>1127</v>
      </c>
      <c r="I5" s="58">
        <v>1163</v>
      </c>
      <c r="J5" s="58">
        <v>1318</v>
      </c>
      <c r="K5" s="58">
        <v>1240</v>
      </c>
      <c r="L5" s="58">
        <v>1108</v>
      </c>
      <c r="M5" s="58">
        <v>1001</v>
      </c>
    </row>
    <row r="6" spans="1:13" x14ac:dyDescent="0.25">
      <c r="A6" s="12" t="s">
        <v>637</v>
      </c>
      <c r="B6" s="14">
        <v>247</v>
      </c>
      <c r="C6" s="9">
        <v>192</v>
      </c>
      <c r="D6" s="9">
        <v>207</v>
      </c>
      <c r="E6" s="9">
        <v>265</v>
      </c>
      <c r="F6" s="9">
        <v>233</v>
      </c>
      <c r="G6" s="9">
        <v>266</v>
      </c>
      <c r="H6" s="9">
        <v>264</v>
      </c>
      <c r="I6" s="59">
        <v>272</v>
      </c>
      <c r="J6" s="59">
        <v>334</v>
      </c>
      <c r="K6" s="59">
        <v>310</v>
      </c>
      <c r="L6" s="59">
        <v>297</v>
      </c>
      <c r="M6" s="59">
        <v>274</v>
      </c>
    </row>
    <row r="7" spans="1:13" x14ac:dyDescent="0.25">
      <c r="A7" s="13" t="s">
        <v>638</v>
      </c>
      <c r="B7" s="10">
        <f>B6/B5</f>
        <v>0.26220806794055201</v>
      </c>
      <c r="C7" s="10">
        <f>C6/C5</f>
        <v>0.20667384284176535</v>
      </c>
      <c r="D7" s="10">
        <f>D6/D5</f>
        <v>0.22044728434504793</v>
      </c>
      <c r="E7" s="10">
        <f>E6/E5</f>
        <v>0.27013251783893988</v>
      </c>
      <c r="F7" s="10">
        <f>F6/F5</f>
        <v>0.26062639821029082</v>
      </c>
      <c r="G7" s="10">
        <f t="shared" ref="G7:H7" si="0">G6/G5</f>
        <v>0.24538745387453875</v>
      </c>
      <c r="H7" s="10">
        <f t="shared" si="0"/>
        <v>0.23425022182786157</v>
      </c>
      <c r="I7" s="10">
        <f t="shared" ref="I7:J7" si="1">I6/I5</f>
        <v>0.23387790197764402</v>
      </c>
      <c r="J7" s="10">
        <f t="shared" si="1"/>
        <v>0.25341426403641881</v>
      </c>
      <c r="K7" s="10">
        <f t="shared" ref="K7:M7" si="2">K6/K5</f>
        <v>0.25</v>
      </c>
      <c r="L7" s="10">
        <f t="shared" si="2"/>
        <v>0.26805054151624547</v>
      </c>
      <c r="M7" s="10">
        <f t="shared" si="2"/>
        <v>0.27372627372627373</v>
      </c>
    </row>
    <row r="8" spans="1:13" x14ac:dyDescent="0.25">
      <c r="B8" s="9"/>
      <c r="C8" s="9"/>
      <c r="D8" s="9"/>
      <c r="E8" s="9"/>
      <c r="F8" s="9"/>
      <c r="G8" s="9"/>
      <c r="H8" s="9"/>
      <c r="I8" s="9"/>
      <c r="J8" s="9"/>
      <c r="K8" s="9"/>
      <c r="L8" s="9"/>
      <c r="M8" s="9"/>
    </row>
    <row r="9" spans="1:13" ht="15.75" thickBot="1" x14ac:dyDescent="0.3">
      <c r="A9" s="53" t="s">
        <v>8</v>
      </c>
      <c r="B9" s="54"/>
      <c r="C9" s="54"/>
      <c r="D9" s="54"/>
      <c r="E9" s="54"/>
      <c r="F9" s="54"/>
      <c r="G9" s="54"/>
      <c r="H9" s="54"/>
      <c r="I9" s="54"/>
      <c r="J9" s="54"/>
      <c r="K9" s="54"/>
      <c r="L9" s="54"/>
      <c r="M9" s="54"/>
    </row>
    <row r="10" spans="1:13" x14ac:dyDescent="0.25">
      <c r="A10" t="s">
        <v>7</v>
      </c>
      <c r="B10" s="15">
        <v>194</v>
      </c>
      <c r="C10" s="9">
        <v>147</v>
      </c>
      <c r="D10" s="9">
        <v>168</v>
      </c>
      <c r="E10" s="9">
        <v>207</v>
      </c>
      <c r="F10" s="9">
        <v>183</v>
      </c>
      <c r="G10" s="9">
        <v>192</v>
      </c>
      <c r="H10" s="9">
        <v>200</v>
      </c>
      <c r="I10" s="9">
        <v>204</v>
      </c>
      <c r="J10" s="9">
        <v>242</v>
      </c>
      <c r="K10" s="9">
        <v>224</v>
      </c>
      <c r="L10" s="9">
        <v>230</v>
      </c>
      <c r="M10" s="9">
        <v>211</v>
      </c>
    </row>
    <row r="11" spans="1:13" x14ac:dyDescent="0.25">
      <c r="A11" s="5" t="s">
        <v>9</v>
      </c>
      <c r="B11" s="10">
        <f>B10/B6</f>
        <v>0.78542510121457487</v>
      </c>
      <c r="C11" s="10">
        <f>C10/C6</f>
        <v>0.765625</v>
      </c>
      <c r="D11" s="10">
        <f>D10/D6</f>
        <v>0.81159420289855078</v>
      </c>
      <c r="E11" s="10">
        <f>E10/E6</f>
        <v>0.78113207547169816</v>
      </c>
      <c r="F11" s="10">
        <f>F10/F6</f>
        <v>0.78540772532188841</v>
      </c>
      <c r="G11" s="10">
        <f t="shared" ref="G11:H11" si="3">G10/G6</f>
        <v>0.72180451127819545</v>
      </c>
      <c r="H11" s="10">
        <f t="shared" si="3"/>
        <v>0.75757575757575757</v>
      </c>
      <c r="I11" s="10">
        <f t="shared" ref="I11:J11" si="4">I10/I6</f>
        <v>0.75</v>
      </c>
      <c r="J11" s="10">
        <f t="shared" si="4"/>
        <v>0.72455089820359286</v>
      </c>
      <c r="K11" s="10">
        <f t="shared" ref="K11:M11" si="5">K10/K6</f>
        <v>0.72258064516129028</v>
      </c>
      <c r="L11" s="10">
        <v>0.77441077441077444</v>
      </c>
      <c r="M11" s="10">
        <f t="shared" si="5"/>
        <v>0.77007299270072993</v>
      </c>
    </row>
    <row r="12" spans="1:13" x14ac:dyDescent="0.25">
      <c r="A12" t="s">
        <v>6</v>
      </c>
      <c r="B12" s="16">
        <v>53</v>
      </c>
      <c r="C12" s="9">
        <v>45</v>
      </c>
      <c r="D12" s="9">
        <v>39</v>
      </c>
      <c r="E12" s="9">
        <v>58</v>
      </c>
      <c r="F12" s="9">
        <v>50</v>
      </c>
      <c r="G12" s="9">
        <v>74</v>
      </c>
      <c r="H12" s="9">
        <v>64</v>
      </c>
      <c r="I12" s="9">
        <v>68</v>
      </c>
      <c r="J12" s="9">
        <v>92</v>
      </c>
      <c r="K12" s="9">
        <v>86</v>
      </c>
      <c r="L12" s="9">
        <v>67</v>
      </c>
      <c r="M12" s="9">
        <v>63</v>
      </c>
    </row>
    <row r="13" spans="1:13" x14ac:dyDescent="0.25">
      <c r="A13" s="5" t="s">
        <v>10</v>
      </c>
      <c r="B13" s="10">
        <f>B12/B6</f>
        <v>0.2145748987854251</v>
      </c>
      <c r="C13" s="10">
        <f>C12/C6</f>
        <v>0.234375</v>
      </c>
      <c r="D13" s="10">
        <f>D12/D6</f>
        <v>0.18840579710144928</v>
      </c>
      <c r="E13" s="10">
        <f>E12/E6</f>
        <v>0.21886792452830189</v>
      </c>
      <c r="F13" s="10">
        <f>F12/F6</f>
        <v>0.21459227467811159</v>
      </c>
      <c r="G13" s="10">
        <f t="shared" ref="G13:H13" si="6">G12/G6</f>
        <v>0.2781954887218045</v>
      </c>
      <c r="H13" s="10">
        <f t="shared" si="6"/>
        <v>0.24242424242424243</v>
      </c>
      <c r="I13" s="10">
        <f t="shared" ref="I13:J13" si="7">I12/I6</f>
        <v>0.25</v>
      </c>
      <c r="J13" s="10">
        <f t="shared" si="7"/>
        <v>0.27544910179640719</v>
      </c>
      <c r="K13" s="10">
        <f t="shared" ref="K13:M13" si="8">K12/K6</f>
        <v>0.27741935483870966</v>
      </c>
      <c r="L13" s="10">
        <f t="shared" si="8"/>
        <v>0.22558922558922559</v>
      </c>
      <c r="M13" s="10">
        <f t="shared" si="8"/>
        <v>0.22992700729927007</v>
      </c>
    </row>
    <row r="14" spans="1:13" x14ac:dyDescent="0.25">
      <c r="F14" s="2"/>
      <c r="J14" s="20"/>
    </row>
    <row r="15" spans="1:13" s="4" customFormat="1" ht="15.75" thickBot="1" x14ac:dyDescent="0.3">
      <c r="A15" s="55" t="s">
        <v>753</v>
      </c>
      <c r="B15" s="56"/>
      <c r="C15" s="56"/>
      <c r="D15" s="57"/>
      <c r="E15" s="57"/>
      <c r="F15" s="57"/>
      <c r="G15" s="57"/>
      <c r="H15" s="57"/>
      <c r="I15" s="57"/>
      <c r="J15" s="57"/>
      <c r="K15" s="57"/>
      <c r="L15" s="57"/>
      <c r="M15" s="57"/>
    </row>
    <row r="16" spans="1:13" s="4" customFormat="1" x14ac:dyDescent="0.25">
      <c r="A16" s="7">
        <v>1</v>
      </c>
      <c r="B16" s="17" t="s">
        <v>16</v>
      </c>
      <c r="C16" s="21" t="s">
        <v>26</v>
      </c>
      <c r="D16" s="22" t="s">
        <v>30</v>
      </c>
      <c r="E16" s="23" t="s">
        <v>35</v>
      </c>
      <c r="F16" s="24" t="s">
        <v>39</v>
      </c>
      <c r="G16" s="25" t="s">
        <v>44</v>
      </c>
      <c r="H16" s="18" t="s">
        <v>21</v>
      </c>
      <c r="I16" s="61" t="s">
        <v>35</v>
      </c>
      <c r="J16" s="62" t="s">
        <v>653</v>
      </c>
      <c r="K16" s="98" t="s">
        <v>712</v>
      </c>
      <c r="L16" s="131" t="s">
        <v>757</v>
      </c>
      <c r="M16" s="131" t="s">
        <v>797</v>
      </c>
    </row>
    <row r="17" spans="1:13" s="4" customFormat="1" x14ac:dyDescent="0.25">
      <c r="A17" s="8">
        <v>2</v>
      </c>
      <c r="B17" s="17" t="s">
        <v>17</v>
      </c>
      <c r="C17" s="21" t="s">
        <v>22</v>
      </c>
      <c r="D17" s="22" t="s">
        <v>31</v>
      </c>
      <c r="E17" s="23" t="s">
        <v>36</v>
      </c>
      <c r="F17" s="24" t="s">
        <v>40</v>
      </c>
      <c r="G17" s="25" t="s">
        <v>45</v>
      </c>
      <c r="H17" s="18" t="s">
        <v>22</v>
      </c>
      <c r="I17" s="62" t="s">
        <v>592</v>
      </c>
      <c r="J17" s="62" t="s">
        <v>654</v>
      </c>
      <c r="K17" s="99" t="s">
        <v>799</v>
      </c>
      <c r="L17" s="132" t="s">
        <v>758</v>
      </c>
      <c r="M17" s="132" t="s">
        <v>798</v>
      </c>
    </row>
    <row r="18" spans="1:13" s="4" customFormat="1" x14ac:dyDescent="0.25">
      <c r="A18" s="8">
        <v>3</v>
      </c>
      <c r="B18" s="17" t="s">
        <v>800</v>
      </c>
      <c r="C18" s="21" t="s">
        <v>27</v>
      </c>
      <c r="D18" s="22" t="s">
        <v>32</v>
      </c>
      <c r="E18" s="23" t="s">
        <v>801</v>
      </c>
      <c r="F18" s="24" t="s">
        <v>802</v>
      </c>
      <c r="G18" s="25" t="s">
        <v>801</v>
      </c>
      <c r="H18" s="18" t="s">
        <v>803</v>
      </c>
      <c r="I18" s="62" t="s">
        <v>804</v>
      </c>
      <c r="J18" s="62" t="s">
        <v>805</v>
      </c>
      <c r="K18" s="99" t="s">
        <v>714</v>
      </c>
      <c r="L18" s="132" t="s">
        <v>805</v>
      </c>
      <c r="M18" s="132" t="s">
        <v>806</v>
      </c>
    </row>
    <row r="19" spans="1:13" s="4" customFormat="1" x14ac:dyDescent="0.25">
      <c r="A19" s="8">
        <v>4</v>
      </c>
      <c r="B19" s="17" t="s">
        <v>19</v>
      </c>
      <c r="C19" s="21" t="s">
        <v>28</v>
      </c>
      <c r="D19" s="22" t="s">
        <v>801</v>
      </c>
      <c r="E19" s="23" t="s">
        <v>37</v>
      </c>
      <c r="F19" s="24" t="s">
        <v>42</v>
      </c>
      <c r="G19" s="25" t="s">
        <v>28</v>
      </c>
      <c r="H19" s="18" t="s">
        <v>24</v>
      </c>
      <c r="I19" s="62" t="s">
        <v>46</v>
      </c>
      <c r="J19" s="62" t="s">
        <v>658</v>
      </c>
      <c r="K19" s="99" t="s">
        <v>715</v>
      </c>
      <c r="L19" s="132" t="s">
        <v>795</v>
      </c>
      <c r="M19" s="146" t="s">
        <v>27</v>
      </c>
    </row>
    <row r="20" spans="1:13" s="4" customFormat="1" x14ac:dyDescent="0.25">
      <c r="A20" s="8">
        <v>5</v>
      </c>
      <c r="B20" s="17" t="s">
        <v>20</v>
      </c>
      <c r="C20" s="21" t="s">
        <v>29</v>
      </c>
      <c r="D20" s="22" t="s">
        <v>34</v>
      </c>
      <c r="E20" s="23" t="s">
        <v>38</v>
      </c>
      <c r="F20" s="24" t="s">
        <v>43</v>
      </c>
      <c r="G20" s="25" t="s">
        <v>46</v>
      </c>
      <c r="H20" s="18" t="s">
        <v>25</v>
      </c>
      <c r="I20" s="62" t="s">
        <v>594</v>
      </c>
      <c r="J20" s="62" t="s">
        <v>704</v>
      </c>
      <c r="K20" s="99" t="s">
        <v>752</v>
      </c>
      <c r="L20" s="132" t="s">
        <v>763</v>
      </c>
      <c r="M20" s="146" t="s">
        <v>25</v>
      </c>
    </row>
    <row r="21" spans="1:13" ht="15" customHeight="1" x14ac:dyDescent="0.25">
      <c r="A21" s="3"/>
      <c r="B21" s="3"/>
      <c r="C21" s="3"/>
      <c r="D21" s="3"/>
      <c r="E21" s="3"/>
      <c r="F21" s="3"/>
      <c r="J21" s="62" t="s">
        <v>662</v>
      </c>
      <c r="K21" s="62"/>
      <c r="L21" s="62"/>
      <c r="M21" s="62"/>
    </row>
    <row r="22" spans="1:13" s="20" customFormat="1" ht="15" customHeight="1" x14ac:dyDescent="0.25">
      <c r="A22" s="73"/>
      <c r="B22" s="73"/>
      <c r="C22" s="73"/>
      <c r="D22" s="73"/>
      <c r="E22" s="73"/>
      <c r="F22" s="73"/>
      <c r="J22" s="62" t="s">
        <v>25</v>
      </c>
      <c r="K22" s="62"/>
      <c r="L22" s="62"/>
      <c r="M22" s="62"/>
    </row>
    <row r="23" spans="1:13" s="20" customFormat="1" ht="15" customHeight="1" x14ac:dyDescent="0.25">
      <c r="A23" s="73"/>
      <c r="B23" s="73"/>
      <c r="C23" s="73"/>
      <c r="D23" s="73"/>
      <c r="E23" s="73"/>
      <c r="F23" s="73"/>
      <c r="K23" s="78"/>
      <c r="L23" s="78"/>
      <c r="M23" s="78"/>
    </row>
    <row r="24" spans="1:13" s="20" customFormat="1" ht="14.45" customHeight="1" x14ac:dyDescent="0.25">
      <c r="A24" s="140" t="s">
        <v>751</v>
      </c>
      <c r="B24" s="140"/>
      <c r="C24" s="140"/>
      <c r="D24" s="140"/>
      <c r="E24" s="140"/>
      <c r="F24" s="140"/>
      <c r="G24" s="140"/>
      <c r="H24" s="140"/>
      <c r="I24" s="140"/>
      <c r="J24" s="140"/>
      <c r="K24" s="140"/>
      <c r="L24" s="140"/>
      <c r="M24" s="140"/>
    </row>
    <row r="25" spans="1:13" s="78" customFormat="1" ht="14.45" customHeight="1" x14ac:dyDescent="0.25">
      <c r="A25" s="140" t="s">
        <v>912</v>
      </c>
      <c r="B25" s="140"/>
      <c r="C25" s="140"/>
      <c r="D25" s="140"/>
      <c r="E25" s="140"/>
      <c r="F25" s="140"/>
      <c r="G25" s="140"/>
      <c r="H25" s="140"/>
      <c r="I25" s="140"/>
      <c r="J25" s="140"/>
      <c r="K25" s="140"/>
      <c r="L25" s="140"/>
      <c r="M25" s="140"/>
    </row>
    <row r="26" spans="1:13" s="78" customFormat="1" ht="14.45" customHeight="1" x14ac:dyDescent="0.25">
      <c r="A26" s="140"/>
      <c r="B26" s="140"/>
      <c r="C26" s="140"/>
      <c r="D26" s="140"/>
      <c r="E26" s="140"/>
      <c r="F26" s="140"/>
      <c r="G26" s="140"/>
      <c r="H26" s="140"/>
      <c r="I26" s="140"/>
      <c r="J26" s="140"/>
      <c r="K26" s="140"/>
      <c r="L26" s="140"/>
      <c r="M26" s="140"/>
    </row>
    <row r="27" spans="1:13" s="78" customFormat="1" ht="14.45" customHeight="1" x14ac:dyDescent="0.25">
      <c r="A27" s="140"/>
      <c r="B27" s="140"/>
      <c r="C27" s="140"/>
      <c r="D27" s="140"/>
      <c r="E27" s="140"/>
      <c r="F27" s="140"/>
      <c r="G27" s="140"/>
      <c r="H27" s="140"/>
      <c r="I27" s="140"/>
      <c r="J27" s="140"/>
      <c r="K27" s="140"/>
      <c r="L27" s="140"/>
      <c r="M27" s="140"/>
    </row>
    <row r="28" spans="1:13" s="20" customFormat="1" ht="15" customHeight="1" x14ac:dyDescent="0.25">
      <c r="A28" s="139" t="s">
        <v>579</v>
      </c>
      <c r="B28" s="139"/>
      <c r="C28" s="139"/>
      <c r="D28" s="139"/>
      <c r="E28" s="139"/>
      <c r="F28" s="139"/>
      <c r="G28" s="139"/>
      <c r="H28" s="139"/>
      <c r="I28" s="139"/>
      <c r="J28" s="139"/>
      <c r="K28" s="139"/>
      <c r="L28" s="139"/>
      <c r="M28" s="139"/>
    </row>
    <row r="29" spans="1:13" s="27" customFormat="1" ht="15" customHeight="1" x14ac:dyDescent="0.25">
      <c r="A29" s="26"/>
      <c r="B29" s="26"/>
      <c r="C29" s="26"/>
      <c r="D29" s="26"/>
      <c r="E29" s="26"/>
      <c r="F29" s="26"/>
      <c r="G29" s="26"/>
      <c r="H29" s="26"/>
      <c r="I29" s="26"/>
      <c r="J29" s="88"/>
      <c r="K29" s="88"/>
      <c r="L29" s="88"/>
      <c r="M29" s="88"/>
    </row>
    <row r="30" spans="1:13" x14ac:dyDescent="0.25">
      <c r="A30" s="138" t="s">
        <v>639</v>
      </c>
      <c r="B30" s="138"/>
      <c r="C30" s="138"/>
      <c r="D30" s="138"/>
      <c r="E30" s="138"/>
      <c r="F30" s="138"/>
      <c r="G30" s="138"/>
      <c r="H30" s="138"/>
      <c r="I30" s="138"/>
      <c r="J30" s="138"/>
      <c r="K30" s="138"/>
      <c r="L30" s="138"/>
      <c r="M30" s="138"/>
    </row>
    <row r="31" spans="1:13" x14ac:dyDescent="0.25">
      <c r="A31" s="19" t="s">
        <v>910</v>
      </c>
      <c r="B31" s="6"/>
    </row>
  </sheetData>
  <sortState ref="A16:F23">
    <sortCondition ref="A16"/>
  </sortState>
  <mergeCells count="6">
    <mergeCell ref="A30:M30"/>
    <mergeCell ref="A28:M28"/>
    <mergeCell ref="A2:M2"/>
    <mergeCell ref="A1:M1"/>
    <mergeCell ref="A24:M24"/>
    <mergeCell ref="A25:M27"/>
  </mergeCells>
  <printOptions horizontalCentered="1"/>
  <pageMargins left="0.5" right="0.5" top="0.75" bottom="0.75" header="0.3" footer="0.3"/>
  <pageSetup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7"/>
  <sheetViews>
    <sheetView zoomScale="80" zoomScaleNormal="80" workbookViewId="0">
      <pane ySplit="1" topLeftCell="A2" activePane="bottomLeft" state="frozen"/>
      <selection activeCell="A7" sqref="A7"/>
      <selection pane="bottomLeft" activeCell="E21" sqref="E21"/>
    </sheetView>
  </sheetViews>
  <sheetFormatPr defaultColWidth="8.85546875" defaultRowHeight="15" x14ac:dyDescent="0.25"/>
  <cols>
    <col min="1" max="1" width="49.42578125" style="41" bestFit="1" customWidth="1"/>
    <col min="2" max="2" width="7.28515625" style="41" bestFit="1" customWidth="1"/>
    <col min="3" max="3" width="6.140625" style="41" bestFit="1" customWidth="1"/>
    <col min="4" max="4" width="3.140625" style="41" customWidth="1"/>
    <col min="5" max="5" width="39" style="41" bestFit="1" customWidth="1"/>
    <col min="6" max="6" width="20.7109375" style="41" bestFit="1" customWidth="1"/>
    <col min="7" max="7" width="3" style="41" customWidth="1"/>
    <col min="8" max="8" width="7.28515625" style="84" customWidth="1"/>
    <col min="9" max="9" width="37.28515625" style="82" bestFit="1" customWidth="1"/>
    <col min="10" max="10" width="20.42578125" style="82" bestFit="1" customWidth="1"/>
    <col min="11" max="11" width="8.85546875" style="82" bestFit="1" customWidth="1"/>
    <col min="12" max="12" width="4.42578125" style="85" customWidth="1"/>
    <col min="13" max="13" width="10.7109375" style="41" bestFit="1" customWidth="1"/>
    <col min="14" max="14" width="37.28515625" style="41" bestFit="1" customWidth="1"/>
    <col min="15" max="15" width="20.42578125" style="41" bestFit="1" customWidth="1"/>
    <col min="16" max="16" width="50.7109375" style="41" bestFit="1" customWidth="1"/>
    <col min="17" max="17" width="5.42578125" style="41" bestFit="1" customWidth="1"/>
    <col min="18" max="16384" width="8.85546875" style="41"/>
  </cols>
  <sheetData>
    <row r="1" spans="1:19" ht="45" x14ac:dyDescent="0.25">
      <c r="A1" s="28" t="s">
        <v>47</v>
      </c>
      <c r="B1" s="28" t="s">
        <v>48</v>
      </c>
      <c r="C1" s="28" t="s">
        <v>49</v>
      </c>
      <c r="D1" s="46"/>
      <c r="E1" s="28" t="s">
        <v>412</v>
      </c>
      <c r="F1" s="30" t="s">
        <v>4</v>
      </c>
      <c r="G1" s="43"/>
      <c r="H1" s="83" t="s">
        <v>641</v>
      </c>
      <c r="I1" s="79" t="s">
        <v>343</v>
      </c>
      <c r="J1" s="79" t="s">
        <v>441</v>
      </c>
      <c r="K1" s="79" t="s">
        <v>345</v>
      </c>
      <c r="L1" s="87"/>
      <c r="M1" s="48" t="s">
        <v>413</v>
      </c>
      <c r="N1" s="28" t="s">
        <v>343</v>
      </c>
      <c r="O1" s="28" t="s">
        <v>441</v>
      </c>
      <c r="P1" s="28" t="s">
        <v>344</v>
      </c>
      <c r="Q1" s="28" t="s">
        <v>415</v>
      </c>
      <c r="R1" s="28" t="s">
        <v>345</v>
      </c>
      <c r="S1" s="43"/>
    </row>
    <row r="2" spans="1:19" x14ac:dyDescent="0.25">
      <c r="A2" s="29" t="s">
        <v>50</v>
      </c>
      <c r="B2" s="29">
        <v>4</v>
      </c>
      <c r="C2" s="29">
        <v>83</v>
      </c>
      <c r="D2" s="46"/>
      <c r="E2" s="29" t="s">
        <v>586</v>
      </c>
      <c r="F2" s="31">
        <v>894</v>
      </c>
      <c r="G2" s="43"/>
      <c r="H2" s="87"/>
      <c r="I2" s="80" t="s">
        <v>442</v>
      </c>
      <c r="J2" s="80" t="s">
        <v>346</v>
      </c>
      <c r="K2" s="80">
        <f>SUMIF(O:O,J2,R:R)</f>
        <v>9</v>
      </c>
      <c r="L2" s="87"/>
      <c r="M2" s="49"/>
      <c r="N2" s="29" t="s">
        <v>442</v>
      </c>
      <c r="O2" s="29" t="s">
        <v>346</v>
      </c>
      <c r="P2" s="29" t="s">
        <v>59</v>
      </c>
      <c r="Q2" s="29" t="s">
        <v>428</v>
      </c>
      <c r="R2" s="29">
        <v>1</v>
      </c>
      <c r="S2" s="43"/>
    </row>
    <row r="3" spans="1:19" x14ac:dyDescent="0.25">
      <c r="A3" s="29" t="s">
        <v>51</v>
      </c>
      <c r="B3" s="29">
        <v>4</v>
      </c>
      <c r="C3" s="29">
        <v>17</v>
      </c>
      <c r="D3" s="46"/>
      <c r="E3" s="29" t="s">
        <v>14</v>
      </c>
      <c r="F3" s="31">
        <v>233</v>
      </c>
      <c r="G3" s="43"/>
      <c r="H3" s="87"/>
      <c r="I3" s="80" t="s">
        <v>443</v>
      </c>
      <c r="J3" s="80" t="s">
        <v>347</v>
      </c>
      <c r="K3" s="80">
        <f t="shared" ref="K3:K65" si="0">SUMIF(O:O,J3,R:R)</f>
        <v>1</v>
      </c>
      <c r="L3" s="87"/>
      <c r="M3" s="49"/>
      <c r="N3" s="29" t="s">
        <v>442</v>
      </c>
      <c r="O3" s="29" t="s">
        <v>346</v>
      </c>
      <c r="P3" s="29" t="s">
        <v>108</v>
      </c>
      <c r="Q3" s="29" t="s">
        <v>417</v>
      </c>
      <c r="R3" s="29">
        <v>1</v>
      </c>
      <c r="S3" s="43"/>
    </row>
    <row r="4" spans="1:19" x14ac:dyDescent="0.25">
      <c r="A4" s="29" t="s">
        <v>52</v>
      </c>
      <c r="B4" s="29">
        <v>4</v>
      </c>
      <c r="C4" s="29">
        <v>11</v>
      </c>
      <c r="D4" s="46"/>
      <c r="E4" s="32" t="s">
        <v>15</v>
      </c>
      <c r="F4" s="33">
        <v>0.26062639821029082</v>
      </c>
      <c r="G4" s="43"/>
      <c r="H4" s="87"/>
      <c r="I4" s="80" t="s">
        <v>445</v>
      </c>
      <c r="J4" s="80" t="s">
        <v>349</v>
      </c>
      <c r="K4" s="80">
        <f t="shared" si="0"/>
        <v>4</v>
      </c>
      <c r="L4" s="87"/>
      <c r="M4" s="49"/>
      <c r="N4" s="29" t="s">
        <v>442</v>
      </c>
      <c r="O4" s="29" t="s">
        <v>346</v>
      </c>
      <c r="P4" s="29" t="s">
        <v>52</v>
      </c>
      <c r="Q4" s="29" t="s">
        <v>419</v>
      </c>
      <c r="R4" s="29">
        <v>1</v>
      </c>
      <c r="S4" s="43"/>
    </row>
    <row r="5" spans="1:19" x14ac:dyDescent="0.25">
      <c r="A5" s="29" t="s">
        <v>59</v>
      </c>
      <c r="B5" s="29">
        <v>4</v>
      </c>
      <c r="C5" s="29">
        <v>8</v>
      </c>
      <c r="D5" s="43"/>
      <c r="E5" s="47"/>
      <c r="F5" s="47"/>
      <c r="I5" s="80" t="s">
        <v>444</v>
      </c>
      <c r="J5" s="80" t="s">
        <v>348</v>
      </c>
      <c r="K5" s="80">
        <f t="shared" si="0"/>
        <v>4</v>
      </c>
      <c r="L5" s="87"/>
      <c r="M5" s="49"/>
      <c r="N5" s="29" t="s">
        <v>442</v>
      </c>
      <c r="O5" s="29" t="s">
        <v>346</v>
      </c>
      <c r="P5" s="29" t="s">
        <v>51</v>
      </c>
      <c r="Q5" s="29" t="s">
        <v>419</v>
      </c>
      <c r="R5" s="29">
        <v>1</v>
      </c>
      <c r="S5" s="43"/>
    </row>
    <row r="6" spans="1:19" x14ac:dyDescent="0.25">
      <c r="A6" s="29" t="s">
        <v>53</v>
      </c>
      <c r="B6" s="29">
        <v>4</v>
      </c>
      <c r="C6" s="29">
        <v>4</v>
      </c>
      <c r="D6" s="46"/>
      <c r="E6" s="34" t="s">
        <v>8</v>
      </c>
      <c r="F6" s="30" t="s">
        <v>4</v>
      </c>
      <c r="G6" s="43"/>
      <c r="H6" s="87"/>
      <c r="I6" s="80" t="s">
        <v>506</v>
      </c>
      <c r="J6" s="80" t="s">
        <v>505</v>
      </c>
      <c r="K6" s="80">
        <f t="shared" si="0"/>
        <v>1</v>
      </c>
      <c r="L6" s="87"/>
      <c r="M6" s="49"/>
      <c r="N6" s="29" t="s">
        <v>442</v>
      </c>
      <c r="O6" s="29" t="s">
        <v>346</v>
      </c>
      <c r="P6" s="29" t="s">
        <v>54</v>
      </c>
      <c r="Q6" s="29" t="s">
        <v>419</v>
      </c>
      <c r="R6" s="29">
        <v>1</v>
      </c>
      <c r="S6" s="43"/>
    </row>
    <row r="7" spans="1:19" x14ac:dyDescent="0.25">
      <c r="A7" s="29" t="s">
        <v>55</v>
      </c>
      <c r="B7" s="29">
        <v>4</v>
      </c>
      <c r="C7" s="29">
        <v>3</v>
      </c>
      <c r="D7" s="46"/>
      <c r="E7" s="35" t="s">
        <v>56</v>
      </c>
      <c r="F7" s="31">
        <v>183</v>
      </c>
      <c r="G7" s="43"/>
      <c r="H7" s="87"/>
      <c r="I7" s="80" t="s">
        <v>446</v>
      </c>
      <c r="J7" s="80" t="s">
        <v>350</v>
      </c>
      <c r="K7" s="80">
        <f t="shared" si="0"/>
        <v>1</v>
      </c>
      <c r="L7" s="87"/>
      <c r="M7" s="49"/>
      <c r="N7" s="29" t="s">
        <v>442</v>
      </c>
      <c r="O7" s="29" t="s">
        <v>346</v>
      </c>
      <c r="P7" s="29" t="s">
        <v>103</v>
      </c>
      <c r="Q7" s="29" t="s">
        <v>424</v>
      </c>
      <c r="R7" s="29">
        <v>1</v>
      </c>
      <c r="S7" s="43"/>
    </row>
    <row r="8" spans="1:19" x14ac:dyDescent="0.25">
      <c r="A8" s="29" t="s">
        <v>96</v>
      </c>
      <c r="B8" s="29">
        <v>4</v>
      </c>
      <c r="C8" s="29">
        <v>3</v>
      </c>
      <c r="D8" s="46"/>
      <c r="E8" s="36" t="s">
        <v>58</v>
      </c>
      <c r="F8" s="33">
        <v>0.78540772532188841</v>
      </c>
      <c r="G8" s="43"/>
      <c r="H8" s="87"/>
      <c r="I8" s="80" t="s">
        <v>447</v>
      </c>
      <c r="J8" s="80" t="s">
        <v>351</v>
      </c>
      <c r="K8" s="80">
        <f t="shared" si="0"/>
        <v>12</v>
      </c>
      <c r="L8" s="87"/>
      <c r="M8" s="49"/>
      <c r="N8" s="29" t="s">
        <v>442</v>
      </c>
      <c r="O8" s="29" t="s">
        <v>346</v>
      </c>
      <c r="P8" s="29" t="s">
        <v>50</v>
      </c>
      <c r="Q8" s="29" t="s">
        <v>417</v>
      </c>
      <c r="R8" s="29">
        <v>2</v>
      </c>
      <c r="S8" s="43"/>
    </row>
    <row r="9" spans="1:19" x14ac:dyDescent="0.25">
      <c r="A9" s="29" t="s">
        <v>72</v>
      </c>
      <c r="B9" s="29">
        <v>4</v>
      </c>
      <c r="C9" s="29">
        <v>3</v>
      </c>
      <c r="D9" s="46"/>
      <c r="E9" s="35" t="s">
        <v>60</v>
      </c>
      <c r="F9" s="31">
        <v>50</v>
      </c>
      <c r="G9" s="43"/>
      <c r="H9" s="87"/>
      <c r="I9" s="80" t="s">
        <v>448</v>
      </c>
      <c r="J9" s="80" t="s">
        <v>352</v>
      </c>
      <c r="K9" s="80">
        <f t="shared" si="0"/>
        <v>1</v>
      </c>
      <c r="L9" s="87"/>
      <c r="M9" s="49"/>
      <c r="N9" s="29" t="s">
        <v>442</v>
      </c>
      <c r="O9" s="29" t="s">
        <v>346</v>
      </c>
      <c r="P9" s="29" t="s">
        <v>73</v>
      </c>
      <c r="Q9" s="29" t="s">
        <v>424</v>
      </c>
      <c r="R9" s="29">
        <v>1</v>
      </c>
      <c r="S9" s="43"/>
    </row>
    <row r="10" spans="1:19" x14ac:dyDescent="0.25">
      <c r="A10" s="29" t="s">
        <v>243</v>
      </c>
      <c r="B10" s="29">
        <v>4</v>
      </c>
      <c r="C10" s="29">
        <v>3</v>
      </c>
      <c r="D10" s="46"/>
      <c r="E10" s="36" t="s">
        <v>62</v>
      </c>
      <c r="F10" s="33">
        <v>0.21459227467811159</v>
      </c>
      <c r="G10" s="43"/>
      <c r="H10" s="87"/>
      <c r="I10" s="80" t="s">
        <v>449</v>
      </c>
      <c r="J10" s="80" t="s">
        <v>353</v>
      </c>
      <c r="K10" s="80">
        <f t="shared" si="0"/>
        <v>1</v>
      </c>
      <c r="L10" s="87"/>
      <c r="M10" s="49"/>
      <c r="N10" s="29" t="s">
        <v>443</v>
      </c>
      <c r="O10" s="29" t="s">
        <v>347</v>
      </c>
      <c r="P10" s="29" t="s">
        <v>145</v>
      </c>
      <c r="Q10" s="29" t="s">
        <v>435</v>
      </c>
      <c r="R10" s="29">
        <v>1</v>
      </c>
      <c r="S10" s="43"/>
    </row>
    <row r="11" spans="1:19" x14ac:dyDescent="0.25">
      <c r="A11" s="29" t="s">
        <v>73</v>
      </c>
      <c r="B11" s="29">
        <v>4</v>
      </c>
      <c r="C11" s="29">
        <v>3</v>
      </c>
      <c r="D11" s="43"/>
      <c r="E11" s="47"/>
      <c r="F11" s="47"/>
      <c r="I11" s="80" t="s">
        <v>546</v>
      </c>
      <c r="J11" s="80" t="s">
        <v>545</v>
      </c>
      <c r="K11" s="80">
        <f t="shared" si="0"/>
        <v>1</v>
      </c>
      <c r="L11" s="87"/>
      <c r="M11" s="49"/>
      <c r="N11" s="29" t="s">
        <v>444</v>
      </c>
      <c r="O11" s="29" t="s">
        <v>348</v>
      </c>
      <c r="P11" s="29" t="s">
        <v>50</v>
      </c>
      <c r="Q11" s="29" t="s">
        <v>417</v>
      </c>
      <c r="R11" s="29">
        <v>3</v>
      </c>
      <c r="S11" s="43"/>
    </row>
    <row r="12" spans="1:19" x14ac:dyDescent="0.25">
      <c r="A12" s="29" t="s">
        <v>143</v>
      </c>
      <c r="B12" s="29">
        <v>4</v>
      </c>
      <c r="C12" s="29">
        <v>2</v>
      </c>
      <c r="D12" s="46"/>
      <c r="E12" s="37" t="s">
        <v>13</v>
      </c>
      <c r="F12" s="34" t="s">
        <v>414</v>
      </c>
      <c r="G12" s="43"/>
      <c r="H12" s="87"/>
      <c r="I12" s="80" t="s">
        <v>450</v>
      </c>
      <c r="J12" s="80" t="s">
        <v>354</v>
      </c>
      <c r="K12" s="80">
        <f t="shared" si="0"/>
        <v>6</v>
      </c>
      <c r="L12" s="87"/>
      <c r="M12" s="49"/>
      <c r="N12" s="29" t="s">
        <v>444</v>
      </c>
      <c r="O12" s="29" t="s">
        <v>348</v>
      </c>
      <c r="P12" s="29" t="s">
        <v>269</v>
      </c>
      <c r="Q12" s="29" t="s">
        <v>426</v>
      </c>
      <c r="R12" s="29">
        <v>1</v>
      </c>
      <c r="S12" s="43"/>
    </row>
    <row r="13" spans="1:19" x14ac:dyDescent="0.25">
      <c r="A13" s="29" t="s">
        <v>145</v>
      </c>
      <c r="B13" s="29">
        <v>4</v>
      </c>
      <c r="C13" s="29">
        <v>2</v>
      </c>
      <c r="D13" s="46"/>
      <c r="E13" s="38">
        <v>1</v>
      </c>
      <c r="F13" s="35" t="s">
        <v>39</v>
      </c>
      <c r="G13" s="43"/>
      <c r="H13" s="87"/>
      <c r="I13" s="80" t="s">
        <v>510</v>
      </c>
      <c r="J13" s="80" t="s">
        <v>509</v>
      </c>
      <c r="K13" s="80">
        <f t="shared" si="0"/>
        <v>2</v>
      </c>
      <c r="L13" s="87"/>
      <c r="M13" s="49"/>
      <c r="N13" s="29" t="s">
        <v>540</v>
      </c>
      <c r="O13" s="29" t="s">
        <v>539</v>
      </c>
      <c r="P13" s="29" t="s">
        <v>50</v>
      </c>
      <c r="Q13" s="29" t="s">
        <v>417</v>
      </c>
      <c r="R13" s="29">
        <v>1</v>
      </c>
      <c r="S13" s="43"/>
    </row>
    <row r="14" spans="1:19" x14ac:dyDescent="0.25">
      <c r="A14" s="29" t="s">
        <v>209</v>
      </c>
      <c r="B14" s="29">
        <v>4</v>
      </c>
      <c r="C14" s="29">
        <v>2</v>
      </c>
      <c r="D14" s="46"/>
      <c r="E14" s="39">
        <v>2</v>
      </c>
      <c r="F14" s="35" t="s">
        <v>40</v>
      </c>
      <c r="G14" s="43"/>
      <c r="H14" s="87"/>
      <c r="I14" s="80" t="s">
        <v>451</v>
      </c>
      <c r="J14" s="80" t="s">
        <v>355</v>
      </c>
      <c r="K14" s="80">
        <f t="shared" si="0"/>
        <v>7</v>
      </c>
      <c r="L14" s="87"/>
      <c r="M14" s="49"/>
      <c r="N14" s="29" t="s">
        <v>540</v>
      </c>
      <c r="O14" s="29" t="s">
        <v>539</v>
      </c>
      <c r="P14" s="29" t="s">
        <v>132</v>
      </c>
      <c r="Q14" s="29" t="s">
        <v>425</v>
      </c>
      <c r="R14" s="29">
        <v>1</v>
      </c>
      <c r="S14" s="43"/>
    </row>
    <row r="15" spans="1:19" x14ac:dyDescent="0.25">
      <c r="A15" s="29" t="s">
        <v>64</v>
      </c>
      <c r="B15" s="29">
        <v>4</v>
      </c>
      <c r="C15" s="29">
        <v>2</v>
      </c>
      <c r="D15" s="46"/>
      <c r="E15" s="39">
        <v>3</v>
      </c>
      <c r="F15" s="35" t="s">
        <v>41</v>
      </c>
      <c r="G15" s="43"/>
      <c r="H15" s="87"/>
      <c r="I15" s="80" t="s">
        <v>488</v>
      </c>
      <c r="J15" s="80" t="s">
        <v>395</v>
      </c>
      <c r="K15" s="80">
        <f t="shared" si="0"/>
        <v>2</v>
      </c>
      <c r="L15" s="87"/>
      <c r="M15" s="49"/>
      <c r="N15" s="29" t="s">
        <v>506</v>
      </c>
      <c r="O15" s="29" t="s">
        <v>505</v>
      </c>
      <c r="P15" s="29" t="s">
        <v>52</v>
      </c>
      <c r="Q15" s="29" t="s">
        <v>419</v>
      </c>
      <c r="R15" s="29">
        <v>1</v>
      </c>
      <c r="S15" s="43"/>
    </row>
    <row r="16" spans="1:19" x14ac:dyDescent="0.25">
      <c r="A16" s="29" t="s">
        <v>68</v>
      </c>
      <c r="B16" s="29">
        <v>4</v>
      </c>
      <c r="C16" s="29">
        <v>2</v>
      </c>
      <c r="D16" s="46"/>
      <c r="E16" s="39">
        <v>4</v>
      </c>
      <c r="F16" s="35" t="s">
        <v>42</v>
      </c>
      <c r="G16" s="43"/>
      <c r="H16" s="87"/>
      <c r="I16" s="80" t="s">
        <v>453</v>
      </c>
      <c r="J16" s="80" t="s">
        <v>357</v>
      </c>
      <c r="K16" s="80">
        <f t="shared" si="0"/>
        <v>3</v>
      </c>
      <c r="L16" s="87"/>
      <c r="M16" s="49"/>
      <c r="N16" s="29" t="s">
        <v>445</v>
      </c>
      <c r="O16" s="29" t="s">
        <v>349</v>
      </c>
      <c r="P16" s="29" t="s">
        <v>52</v>
      </c>
      <c r="Q16" s="29" t="s">
        <v>419</v>
      </c>
      <c r="R16" s="29">
        <v>1</v>
      </c>
      <c r="S16" s="43"/>
    </row>
    <row r="17" spans="1:19" x14ac:dyDescent="0.25">
      <c r="A17" s="29" t="s">
        <v>103</v>
      </c>
      <c r="B17" s="29">
        <v>4</v>
      </c>
      <c r="C17" s="29">
        <v>2</v>
      </c>
      <c r="D17" s="46"/>
      <c r="E17" s="39">
        <v>5</v>
      </c>
      <c r="F17" s="35" t="s">
        <v>43</v>
      </c>
      <c r="G17" s="43"/>
      <c r="H17" s="87"/>
      <c r="I17" s="80" t="s">
        <v>454</v>
      </c>
      <c r="J17" s="80" t="s">
        <v>358</v>
      </c>
      <c r="K17" s="80">
        <f t="shared" si="0"/>
        <v>9</v>
      </c>
      <c r="L17" s="87"/>
      <c r="M17" s="49"/>
      <c r="N17" s="29" t="s">
        <v>445</v>
      </c>
      <c r="O17" s="29" t="s">
        <v>349</v>
      </c>
      <c r="P17" s="29" t="s">
        <v>50</v>
      </c>
      <c r="Q17" s="29" t="s">
        <v>417</v>
      </c>
      <c r="R17" s="29">
        <v>3</v>
      </c>
      <c r="S17" s="43"/>
    </row>
    <row r="18" spans="1:19" x14ac:dyDescent="0.25">
      <c r="A18" s="29" t="s">
        <v>244</v>
      </c>
      <c r="B18" s="29">
        <v>4</v>
      </c>
      <c r="C18" s="29">
        <v>2</v>
      </c>
      <c r="D18" s="43"/>
      <c r="E18" s="44"/>
      <c r="F18" s="44"/>
      <c r="I18" s="80" t="s">
        <v>455</v>
      </c>
      <c r="J18" s="80" t="s">
        <v>359</v>
      </c>
      <c r="K18" s="80">
        <f t="shared" si="0"/>
        <v>10</v>
      </c>
      <c r="L18" s="87"/>
      <c r="M18" s="49"/>
      <c r="N18" s="29" t="s">
        <v>446</v>
      </c>
      <c r="O18" s="29" t="s">
        <v>350</v>
      </c>
      <c r="P18" s="29" t="s">
        <v>52</v>
      </c>
      <c r="Q18" s="29" t="s">
        <v>419</v>
      </c>
      <c r="R18" s="29">
        <v>1</v>
      </c>
      <c r="S18" s="43"/>
    </row>
    <row r="19" spans="1:19" x14ac:dyDescent="0.25">
      <c r="A19" s="29" t="s">
        <v>245</v>
      </c>
      <c r="B19" s="29">
        <v>4</v>
      </c>
      <c r="C19" s="29">
        <v>1</v>
      </c>
      <c r="D19" s="43"/>
      <c r="I19" s="80" t="s">
        <v>513</v>
      </c>
      <c r="J19" s="80" t="s">
        <v>512</v>
      </c>
      <c r="K19" s="80">
        <f t="shared" si="0"/>
        <v>3</v>
      </c>
      <c r="L19" s="87"/>
      <c r="M19" s="49"/>
      <c r="N19" s="29" t="s">
        <v>447</v>
      </c>
      <c r="O19" s="29" t="s">
        <v>351</v>
      </c>
      <c r="P19" s="29" t="s">
        <v>108</v>
      </c>
      <c r="Q19" s="29" t="s">
        <v>417</v>
      </c>
      <c r="R19" s="29">
        <v>3</v>
      </c>
      <c r="S19" s="43"/>
    </row>
    <row r="20" spans="1:19" x14ac:dyDescent="0.25">
      <c r="A20" s="29" t="s">
        <v>201</v>
      </c>
      <c r="B20" s="29">
        <v>4</v>
      </c>
      <c r="C20" s="29">
        <v>1</v>
      </c>
      <c r="D20" s="43"/>
      <c r="I20" s="80" t="s">
        <v>515</v>
      </c>
      <c r="J20" s="80" t="s">
        <v>514</v>
      </c>
      <c r="K20" s="80">
        <f t="shared" si="0"/>
        <v>3</v>
      </c>
      <c r="L20" s="87"/>
      <c r="M20" s="49"/>
      <c r="N20" s="29" t="s">
        <v>447</v>
      </c>
      <c r="O20" s="29" t="s">
        <v>351</v>
      </c>
      <c r="P20" s="29" t="s">
        <v>112</v>
      </c>
      <c r="Q20" s="29" t="s">
        <v>417</v>
      </c>
      <c r="R20" s="29">
        <v>1</v>
      </c>
      <c r="S20" s="43"/>
    </row>
    <row r="21" spans="1:19" x14ac:dyDescent="0.25">
      <c r="A21" s="29" t="s">
        <v>246</v>
      </c>
      <c r="B21" s="29">
        <v>4</v>
      </c>
      <c r="C21" s="29">
        <v>1</v>
      </c>
      <c r="D21" s="43"/>
      <c r="I21" s="80" t="s">
        <v>457</v>
      </c>
      <c r="J21" s="80" t="s">
        <v>361</v>
      </c>
      <c r="K21" s="80">
        <f t="shared" si="0"/>
        <v>4</v>
      </c>
      <c r="L21" s="87"/>
      <c r="M21" s="49"/>
      <c r="N21" s="29" t="s">
        <v>447</v>
      </c>
      <c r="O21" s="29" t="s">
        <v>351</v>
      </c>
      <c r="P21" s="29" t="s">
        <v>263</v>
      </c>
      <c r="Q21" s="29" t="s">
        <v>429</v>
      </c>
      <c r="R21" s="29">
        <v>1</v>
      </c>
      <c r="S21" s="43"/>
    </row>
    <row r="22" spans="1:19" x14ac:dyDescent="0.25">
      <c r="A22" s="29" t="s">
        <v>61</v>
      </c>
      <c r="B22" s="29">
        <v>4</v>
      </c>
      <c r="C22" s="29">
        <v>1</v>
      </c>
      <c r="D22" s="43"/>
      <c r="I22" s="80" t="s">
        <v>548</v>
      </c>
      <c r="J22" s="80" t="s">
        <v>547</v>
      </c>
      <c r="K22" s="80">
        <f t="shared" si="0"/>
        <v>1</v>
      </c>
      <c r="L22" s="87"/>
      <c r="M22" s="49"/>
      <c r="N22" s="29" t="s">
        <v>447</v>
      </c>
      <c r="O22" s="29" t="s">
        <v>351</v>
      </c>
      <c r="P22" s="29" t="s">
        <v>209</v>
      </c>
      <c r="Q22" s="29" t="s">
        <v>520</v>
      </c>
      <c r="R22" s="29">
        <v>1</v>
      </c>
      <c r="S22" s="43"/>
    </row>
    <row r="23" spans="1:19" x14ac:dyDescent="0.25">
      <c r="A23" s="29" t="s">
        <v>247</v>
      </c>
      <c r="B23" s="29">
        <v>4</v>
      </c>
      <c r="C23" s="29">
        <v>1</v>
      </c>
      <c r="D23" s="43"/>
      <c r="I23" s="80" t="s">
        <v>460</v>
      </c>
      <c r="J23" s="80" t="s">
        <v>364</v>
      </c>
      <c r="K23" s="80">
        <f t="shared" si="0"/>
        <v>3</v>
      </c>
      <c r="L23" s="87"/>
      <c r="M23" s="49"/>
      <c r="N23" s="29" t="s">
        <v>447</v>
      </c>
      <c r="O23" s="29" t="s">
        <v>351</v>
      </c>
      <c r="P23" s="29" t="s">
        <v>259</v>
      </c>
      <c r="Q23" s="29" t="s">
        <v>438</v>
      </c>
      <c r="R23" s="29">
        <v>1</v>
      </c>
      <c r="S23" s="43"/>
    </row>
    <row r="24" spans="1:19" x14ac:dyDescent="0.25">
      <c r="A24" s="29" t="s">
        <v>74</v>
      </c>
      <c r="B24" s="29">
        <v>4</v>
      </c>
      <c r="C24" s="29">
        <v>1</v>
      </c>
      <c r="D24" s="43"/>
      <c r="I24" s="80" t="s">
        <v>461</v>
      </c>
      <c r="J24" s="80" t="s">
        <v>365</v>
      </c>
      <c r="K24" s="80">
        <f t="shared" si="0"/>
        <v>1</v>
      </c>
      <c r="L24" s="87"/>
      <c r="M24" s="49"/>
      <c r="N24" s="29" t="s">
        <v>447</v>
      </c>
      <c r="O24" s="29" t="s">
        <v>351</v>
      </c>
      <c r="P24" s="29" t="s">
        <v>50</v>
      </c>
      <c r="Q24" s="29" t="s">
        <v>417</v>
      </c>
      <c r="R24" s="29">
        <v>1</v>
      </c>
      <c r="S24" s="43"/>
    </row>
    <row r="25" spans="1:19" x14ac:dyDescent="0.25">
      <c r="A25" s="29" t="s">
        <v>203</v>
      </c>
      <c r="B25" s="29">
        <v>4</v>
      </c>
      <c r="C25" s="29">
        <v>1</v>
      </c>
      <c r="D25" s="43"/>
      <c r="I25" s="80" t="s">
        <v>462</v>
      </c>
      <c r="J25" s="80" t="s">
        <v>366</v>
      </c>
      <c r="K25" s="80">
        <f t="shared" si="0"/>
        <v>5</v>
      </c>
      <c r="L25" s="87"/>
      <c r="M25" s="49"/>
      <c r="N25" s="29" t="s">
        <v>447</v>
      </c>
      <c r="O25" s="29" t="s">
        <v>351</v>
      </c>
      <c r="P25" s="29" t="s">
        <v>270</v>
      </c>
      <c r="Q25" s="29" t="s">
        <v>438</v>
      </c>
      <c r="R25" s="29">
        <v>1</v>
      </c>
      <c r="S25" s="43"/>
    </row>
    <row r="26" spans="1:19" x14ac:dyDescent="0.25">
      <c r="A26" s="29" t="s">
        <v>57</v>
      </c>
      <c r="B26" s="29">
        <v>4</v>
      </c>
      <c r="C26" s="29">
        <v>1</v>
      </c>
      <c r="D26" s="43"/>
      <c r="I26" s="80" t="s">
        <v>464</v>
      </c>
      <c r="J26" s="80" t="s">
        <v>369</v>
      </c>
      <c r="K26" s="80">
        <f t="shared" si="0"/>
        <v>12</v>
      </c>
      <c r="L26" s="87"/>
      <c r="M26" s="49"/>
      <c r="N26" s="29" t="s">
        <v>447</v>
      </c>
      <c r="O26" s="29" t="s">
        <v>351</v>
      </c>
      <c r="P26" s="29" t="s">
        <v>73</v>
      </c>
      <c r="Q26" s="29" t="s">
        <v>424</v>
      </c>
      <c r="R26" s="29">
        <v>1</v>
      </c>
      <c r="S26" s="43"/>
    </row>
    <row r="27" spans="1:19" x14ac:dyDescent="0.25">
      <c r="A27" s="29" t="s">
        <v>63</v>
      </c>
      <c r="B27" s="29">
        <v>4</v>
      </c>
      <c r="C27" s="29">
        <v>1</v>
      </c>
      <c r="D27" s="43"/>
      <c r="I27" s="80" t="s">
        <v>464</v>
      </c>
      <c r="J27" s="80" t="s">
        <v>370</v>
      </c>
      <c r="K27" s="80">
        <f t="shared" si="0"/>
        <v>1</v>
      </c>
      <c r="L27" s="87"/>
      <c r="M27" s="49"/>
      <c r="N27" s="29" t="s">
        <v>447</v>
      </c>
      <c r="O27" s="29" t="s">
        <v>351</v>
      </c>
      <c r="P27" s="29" t="s">
        <v>111</v>
      </c>
      <c r="Q27" s="29" t="s">
        <v>417</v>
      </c>
      <c r="R27" s="29">
        <v>2</v>
      </c>
      <c r="S27" s="43"/>
    </row>
    <row r="28" spans="1:19" x14ac:dyDescent="0.25">
      <c r="A28" s="29" t="s">
        <v>76</v>
      </c>
      <c r="B28" s="29">
        <v>4</v>
      </c>
      <c r="C28" s="29">
        <v>1</v>
      </c>
      <c r="D28" s="43"/>
      <c r="I28" s="80" t="s">
        <v>465</v>
      </c>
      <c r="J28" s="80" t="s">
        <v>371</v>
      </c>
      <c r="K28" s="80">
        <f t="shared" si="0"/>
        <v>9</v>
      </c>
      <c r="L28" s="87"/>
      <c r="M28" s="49"/>
      <c r="N28" s="29" t="s">
        <v>448</v>
      </c>
      <c r="O28" s="29" t="s">
        <v>352</v>
      </c>
      <c r="P28" s="29" t="s">
        <v>50</v>
      </c>
      <c r="Q28" s="29" t="s">
        <v>417</v>
      </c>
      <c r="R28" s="29">
        <v>1</v>
      </c>
      <c r="S28" s="43"/>
    </row>
    <row r="29" spans="1:19" x14ac:dyDescent="0.25">
      <c r="A29" s="29" t="s">
        <v>248</v>
      </c>
      <c r="B29" s="29">
        <v>4</v>
      </c>
      <c r="C29" s="29">
        <v>1</v>
      </c>
      <c r="D29" s="43"/>
      <c r="I29" s="80" t="s">
        <v>502</v>
      </c>
      <c r="J29" s="80" t="s">
        <v>411</v>
      </c>
      <c r="K29" s="80">
        <f t="shared" si="0"/>
        <v>1</v>
      </c>
      <c r="L29" s="87"/>
      <c r="M29" s="49"/>
      <c r="N29" s="29" t="s">
        <v>449</v>
      </c>
      <c r="O29" s="29" t="s">
        <v>353</v>
      </c>
      <c r="P29" s="29" t="s">
        <v>109</v>
      </c>
      <c r="Q29" s="29" t="s">
        <v>417</v>
      </c>
      <c r="R29" s="29">
        <v>1</v>
      </c>
      <c r="S29" s="43"/>
    </row>
    <row r="30" spans="1:19" x14ac:dyDescent="0.25">
      <c r="A30" s="29" t="s">
        <v>207</v>
      </c>
      <c r="B30" s="29">
        <v>4</v>
      </c>
      <c r="C30" s="29">
        <v>1</v>
      </c>
      <c r="D30" s="43"/>
      <c r="I30" s="80" t="s">
        <v>467</v>
      </c>
      <c r="J30" s="80" t="s">
        <v>373</v>
      </c>
      <c r="K30" s="80">
        <f t="shared" si="0"/>
        <v>2</v>
      </c>
      <c r="L30" s="87"/>
      <c r="M30" s="49"/>
      <c r="N30" s="29" t="s">
        <v>546</v>
      </c>
      <c r="O30" s="29" t="s">
        <v>545</v>
      </c>
      <c r="P30" s="29" t="s">
        <v>50</v>
      </c>
      <c r="Q30" s="29" t="s">
        <v>417</v>
      </c>
      <c r="R30" s="29">
        <v>1</v>
      </c>
      <c r="S30" s="43"/>
    </row>
    <row r="31" spans="1:19" x14ac:dyDescent="0.25">
      <c r="A31" s="29" t="s">
        <v>249</v>
      </c>
      <c r="B31" s="29">
        <v>4</v>
      </c>
      <c r="C31" s="29">
        <v>1</v>
      </c>
      <c r="D31" s="43"/>
      <c r="I31" s="80" t="s">
        <v>472</v>
      </c>
      <c r="J31" s="80" t="s">
        <v>379</v>
      </c>
      <c r="K31" s="80">
        <f t="shared" si="0"/>
        <v>58</v>
      </c>
      <c r="L31" s="87"/>
      <c r="M31" s="49"/>
      <c r="N31" s="29" t="s">
        <v>450</v>
      </c>
      <c r="O31" s="29" t="s">
        <v>354</v>
      </c>
      <c r="P31" s="29" t="s">
        <v>108</v>
      </c>
      <c r="Q31" s="29" t="s">
        <v>417</v>
      </c>
      <c r="R31" s="29">
        <v>1</v>
      </c>
      <c r="S31" s="43"/>
    </row>
    <row r="32" spans="1:19" x14ac:dyDescent="0.25">
      <c r="A32" s="29" t="s">
        <v>83</v>
      </c>
      <c r="B32" s="29">
        <v>4</v>
      </c>
      <c r="C32" s="29">
        <v>1</v>
      </c>
      <c r="D32" s="43"/>
      <c r="I32" s="80" t="s">
        <v>473</v>
      </c>
      <c r="J32" s="80" t="s">
        <v>380</v>
      </c>
      <c r="K32" s="80">
        <f t="shared" si="0"/>
        <v>26</v>
      </c>
      <c r="L32" s="87"/>
      <c r="M32" s="49"/>
      <c r="N32" s="29" t="s">
        <v>450</v>
      </c>
      <c r="O32" s="29" t="s">
        <v>354</v>
      </c>
      <c r="P32" s="29" t="s">
        <v>112</v>
      </c>
      <c r="Q32" s="29" t="s">
        <v>417</v>
      </c>
      <c r="R32" s="29">
        <v>1</v>
      </c>
      <c r="S32" s="43"/>
    </row>
    <row r="33" spans="1:19" x14ac:dyDescent="0.25">
      <c r="A33" s="29" t="s">
        <v>178</v>
      </c>
      <c r="B33" s="29">
        <v>4</v>
      </c>
      <c r="C33" s="29">
        <v>1</v>
      </c>
      <c r="D33" s="43"/>
      <c r="I33" s="80" t="s">
        <v>471</v>
      </c>
      <c r="J33" s="80" t="s">
        <v>377</v>
      </c>
      <c r="K33" s="80">
        <f t="shared" si="0"/>
        <v>3</v>
      </c>
      <c r="L33" s="87"/>
      <c r="M33" s="49"/>
      <c r="N33" s="29" t="s">
        <v>450</v>
      </c>
      <c r="O33" s="29" t="s">
        <v>354</v>
      </c>
      <c r="P33" s="29" t="s">
        <v>96</v>
      </c>
      <c r="Q33" s="29" t="s">
        <v>435</v>
      </c>
      <c r="R33" s="29">
        <v>2</v>
      </c>
      <c r="S33" s="43"/>
    </row>
    <row r="34" spans="1:19" x14ac:dyDescent="0.25">
      <c r="A34" s="29" t="s">
        <v>250</v>
      </c>
      <c r="B34" s="29">
        <v>4</v>
      </c>
      <c r="C34" s="29">
        <v>1</v>
      </c>
      <c r="D34" s="43"/>
      <c r="I34" s="80" t="s">
        <v>471</v>
      </c>
      <c r="J34" s="80" t="s">
        <v>378</v>
      </c>
      <c r="K34" s="80">
        <f t="shared" si="0"/>
        <v>1</v>
      </c>
      <c r="L34" s="87"/>
      <c r="M34" s="49"/>
      <c r="N34" s="29" t="s">
        <v>450</v>
      </c>
      <c r="O34" s="29" t="s">
        <v>354</v>
      </c>
      <c r="P34" s="29" t="s">
        <v>50</v>
      </c>
      <c r="Q34" s="29" t="s">
        <v>417</v>
      </c>
      <c r="R34" s="29">
        <v>2</v>
      </c>
      <c r="S34" s="43"/>
    </row>
    <row r="35" spans="1:19" x14ac:dyDescent="0.25">
      <c r="A35" s="29" t="s">
        <v>251</v>
      </c>
      <c r="B35" s="29">
        <v>4</v>
      </c>
      <c r="C35" s="29">
        <v>1</v>
      </c>
      <c r="D35" s="43"/>
      <c r="I35" s="80" t="s">
        <v>525</v>
      </c>
      <c r="J35" s="80" t="s">
        <v>524</v>
      </c>
      <c r="K35" s="80">
        <f t="shared" si="0"/>
        <v>1</v>
      </c>
      <c r="L35" s="87"/>
      <c r="M35" s="49"/>
      <c r="N35" s="29" t="s">
        <v>510</v>
      </c>
      <c r="O35" s="29" t="s">
        <v>509</v>
      </c>
      <c r="P35" s="29" t="s">
        <v>61</v>
      </c>
      <c r="Q35" s="29" t="s">
        <v>424</v>
      </c>
      <c r="R35" s="29">
        <v>1</v>
      </c>
      <c r="S35" s="43"/>
    </row>
    <row r="36" spans="1:19" x14ac:dyDescent="0.25">
      <c r="A36" s="29" t="s">
        <v>87</v>
      </c>
      <c r="B36" s="29">
        <v>4</v>
      </c>
      <c r="C36" s="29">
        <v>1</v>
      </c>
      <c r="D36" s="43"/>
      <c r="I36" s="80" t="s">
        <v>528</v>
      </c>
      <c r="J36" s="80" t="s">
        <v>527</v>
      </c>
      <c r="K36" s="80">
        <f t="shared" si="0"/>
        <v>3</v>
      </c>
      <c r="L36" s="87"/>
      <c r="M36" s="49"/>
      <c r="N36" s="29" t="s">
        <v>510</v>
      </c>
      <c r="O36" s="29" t="s">
        <v>509</v>
      </c>
      <c r="P36" s="29" t="s">
        <v>57</v>
      </c>
      <c r="Q36" s="29" t="s">
        <v>416</v>
      </c>
      <c r="R36" s="29">
        <v>1</v>
      </c>
      <c r="S36" s="43"/>
    </row>
    <row r="37" spans="1:19" x14ac:dyDescent="0.25">
      <c r="A37" s="29" t="s">
        <v>252</v>
      </c>
      <c r="B37" s="29">
        <v>4</v>
      </c>
      <c r="C37" s="29">
        <v>1</v>
      </c>
      <c r="D37" s="43"/>
      <c r="I37" s="80" t="s">
        <v>474</v>
      </c>
      <c r="J37" s="80" t="s">
        <v>381</v>
      </c>
      <c r="K37" s="80">
        <f t="shared" si="0"/>
        <v>1</v>
      </c>
      <c r="L37" s="87"/>
      <c r="M37" s="49"/>
      <c r="N37" s="29" t="s">
        <v>451</v>
      </c>
      <c r="O37" s="29" t="s">
        <v>355</v>
      </c>
      <c r="P37" s="29" t="s">
        <v>55</v>
      </c>
      <c r="Q37" s="29" t="s">
        <v>435</v>
      </c>
      <c r="R37" s="29">
        <v>1</v>
      </c>
      <c r="S37" s="43"/>
    </row>
    <row r="38" spans="1:19" x14ac:dyDescent="0.25">
      <c r="A38" s="29" t="s">
        <v>253</v>
      </c>
      <c r="B38" s="29">
        <v>4</v>
      </c>
      <c r="C38" s="29">
        <v>1</v>
      </c>
      <c r="D38" s="43"/>
      <c r="I38" s="80" t="s">
        <v>552</v>
      </c>
      <c r="J38" s="80" t="s">
        <v>551</v>
      </c>
      <c r="K38" s="80">
        <f t="shared" si="0"/>
        <v>1</v>
      </c>
      <c r="L38" s="87"/>
      <c r="M38" s="49"/>
      <c r="N38" s="29" t="s">
        <v>451</v>
      </c>
      <c r="O38" s="29" t="s">
        <v>355</v>
      </c>
      <c r="P38" s="29" t="s">
        <v>61</v>
      </c>
      <c r="Q38" s="29" t="s">
        <v>424</v>
      </c>
      <c r="R38" s="29">
        <v>1</v>
      </c>
      <c r="S38" s="43"/>
    </row>
    <row r="39" spans="1:19" x14ac:dyDescent="0.25">
      <c r="A39" s="29" t="s">
        <v>65</v>
      </c>
      <c r="B39" s="29">
        <v>4</v>
      </c>
      <c r="C39" s="29">
        <v>1</v>
      </c>
      <c r="D39" s="43"/>
      <c r="I39" s="80" t="s">
        <v>475</v>
      </c>
      <c r="J39" s="80" t="s">
        <v>382</v>
      </c>
      <c r="K39" s="80">
        <f t="shared" si="0"/>
        <v>2</v>
      </c>
      <c r="L39" s="87"/>
      <c r="M39" s="49"/>
      <c r="N39" s="29" t="s">
        <v>451</v>
      </c>
      <c r="O39" s="29" t="s">
        <v>355</v>
      </c>
      <c r="P39" s="29" t="s">
        <v>209</v>
      </c>
      <c r="Q39" s="29" t="s">
        <v>520</v>
      </c>
      <c r="R39" s="29">
        <v>1</v>
      </c>
      <c r="S39" s="43"/>
    </row>
    <row r="40" spans="1:19" x14ac:dyDescent="0.25">
      <c r="A40" s="29" t="s">
        <v>254</v>
      </c>
      <c r="B40" s="29">
        <v>4</v>
      </c>
      <c r="C40" s="29">
        <v>1</v>
      </c>
      <c r="D40" s="43"/>
      <c r="I40" s="80" t="s">
        <v>478</v>
      </c>
      <c r="J40" s="80" t="s">
        <v>385</v>
      </c>
      <c r="K40" s="80">
        <f t="shared" si="0"/>
        <v>4</v>
      </c>
      <c r="L40" s="87"/>
      <c r="M40" s="49"/>
      <c r="N40" s="29" t="s">
        <v>451</v>
      </c>
      <c r="O40" s="29" t="s">
        <v>355</v>
      </c>
      <c r="P40" s="29" t="s">
        <v>253</v>
      </c>
      <c r="Q40" s="29" t="s">
        <v>422</v>
      </c>
      <c r="R40" s="29">
        <v>1</v>
      </c>
      <c r="S40" s="43"/>
    </row>
    <row r="41" spans="1:19" x14ac:dyDescent="0.25">
      <c r="A41" s="29" t="s">
        <v>255</v>
      </c>
      <c r="B41" s="29">
        <v>4</v>
      </c>
      <c r="C41" s="29">
        <v>1</v>
      </c>
      <c r="D41" s="43"/>
      <c r="I41" s="80" t="s">
        <v>480</v>
      </c>
      <c r="J41" s="80" t="s">
        <v>387</v>
      </c>
      <c r="K41" s="80">
        <f t="shared" si="0"/>
        <v>3</v>
      </c>
      <c r="L41" s="87"/>
      <c r="M41" s="49"/>
      <c r="N41" s="29" t="s">
        <v>451</v>
      </c>
      <c r="O41" s="29" t="s">
        <v>355</v>
      </c>
      <c r="P41" s="29" t="s">
        <v>50</v>
      </c>
      <c r="Q41" s="29" t="s">
        <v>417</v>
      </c>
      <c r="R41" s="29">
        <v>3</v>
      </c>
      <c r="S41" s="43"/>
    </row>
    <row r="42" spans="1:19" x14ac:dyDescent="0.25">
      <c r="A42" s="29" t="s">
        <v>256</v>
      </c>
      <c r="B42" s="29">
        <v>4</v>
      </c>
      <c r="C42" s="29">
        <v>1</v>
      </c>
      <c r="D42" s="43"/>
      <c r="I42" s="80" t="s">
        <v>480</v>
      </c>
      <c r="J42" s="80" t="s">
        <v>553</v>
      </c>
      <c r="K42" s="80">
        <f t="shared" si="0"/>
        <v>1</v>
      </c>
      <c r="L42" s="87"/>
      <c r="M42" s="49"/>
      <c r="N42" s="29" t="s">
        <v>452</v>
      </c>
      <c r="O42" s="29" t="s">
        <v>356</v>
      </c>
      <c r="P42" s="29" t="s">
        <v>59</v>
      </c>
      <c r="Q42" s="29" t="s">
        <v>428</v>
      </c>
      <c r="R42" s="29">
        <v>2</v>
      </c>
      <c r="S42" s="43"/>
    </row>
    <row r="43" spans="1:19" x14ac:dyDescent="0.25">
      <c r="A43" s="29" t="s">
        <v>257</v>
      </c>
      <c r="B43" s="29">
        <v>4</v>
      </c>
      <c r="C43" s="29">
        <v>1</v>
      </c>
      <c r="D43" s="43"/>
      <c r="I43" s="80" t="s">
        <v>481</v>
      </c>
      <c r="J43" s="80" t="s">
        <v>388</v>
      </c>
      <c r="K43" s="80">
        <f t="shared" si="0"/>
        <v>1</v>
      </c>
      <c r="L43" s="87"/>
      <c r="M43" s="49"/>
      <c r="N43" s="29" t="s">
        <v>452</v>
      </c>
      <c r="O43" s="29" t="s">
        <v>356</v>
      </c>
      <c r="P43" s="29" t="s">
        <v>112</v>
      </c>
      <c r="Q43" s="29" t="s">
        <v>417</v>
      </c>
      <c r="R43" s="29">
        <v>1</v>
      </c>
      <c r="S43" s="43"/>
    </row>
    <row r="44" spans="1:19" x14ac:dyDescent="0.25">
      <c r="A44" s="29" t="s">
        <v>187</v>
      </c>
      <c r="B44" s="29">
        <v>4</v>
      </c>
      <c r="C44" s="29">
        <v>1</v>
      </c>
      <c r="D44" s="43"/>
      <c r="I44" s="80" t="s">
        <v>452</v>
      </c>
      <c r="J44" s="80" t="s">
        <v>356</v>
      </c>
      <c r="K44" s="80">
        <f t="shared" si="0"/>
        <v>9</v>
      </c>
      <c r="L44" s="87"/>
      <c r="M44" s="49"/>
      <c r="N44" s="29" t="s">
        <v>452</v>
      </c>
      <c r="O44" s="29" t="s">
        <v>356</v>
      </c>
      <c r="P44" s="29" t="s">
        <v>249</v>
      </c>
      <c r="Q44" s="29" t="s">
        <v>416</v>
      </c>
      <c r="R44" s="29">
        <v>1</v>
      </c>
      <c r="S44" s="43"/>
    </row>
    <row r="45" spans="1:19" x14ac:dyDescent="0.25">
      <c r="A45" s="29" t="s">
        <v>54</v>
      </c>
      <c r="B45" s="29">
        <v>4</v>
      </c>
      <c r="C45" s="29">
        <v>1</v>
      </c>
      <c r="D45" s="43"/>
      <c r="I45" s="80" t="s">
        <v>555</v>
      </c>
      <c r="J45" s="80" t="s">
        <v>554</v>
      </c>
      <c r="K45" s="80">
        <f t="shared" si="0"/>
        <v>2</v>
      </c>
      <c r="L45" s="87"/>
      <c r="M45" s="49"/>
      <c r="N45" s="29" t="s">
        <v>452</v>
      </c>
      <c r="O45" s="29" t="s">
        <v>356</v>
      </c>
      <c r="P45" s="29" t="s">
        <v>96</v>
      </c>
      <c r="Q45" s="29" t="s">
        <v>435</v>
      </c>
      <c r="R45" s="29">
        <v>2</v>
      </c>
      <c r="S45" s="43"/>
    </row>
    <row r="46" spans="1:19" x14ac:dyDescent="0.25">
      <c r="A46" s="29" t="s">
        <v>258</v>
      </c>
      <c r="B46" s="29">
        <v>4</v>
      </c>
      <c r="C46" s="29">
        <v>1</v>
      </c>
      <c r="D46" s="43"/>
      <c r="I46" s="80" t="s">
        <v>483</v>
      </c>
      <c r="J46" s="80" t="s">
        <v>390</v>
      </c>
      <c r="K46" s="80">
        <f t="shared" si="0"/>
        <v>4</v>
      </c>
      <c r="L46" s="87"/>
      <c r="M46" s="49"/>
      <c r="N46" s="29" t="s">
        <v>452</v>
      </c>
      <c r="O46" s="29" t="s">
        <v>356</v>
      </c>
      <c r="P46" s="29" t="s">
        <v>50</v>
      </c>
      <c r="Q46" s="29" t="s">
        <v>417</v>
      </c>
      <c r="R46" s="29">
        <v>2</v>
      </c>
      <c r="S46" s="43"/>
    </row>
    <row r="47" spans="1:19" x14ac:dyDescent="0.25">
      <c r="A47" s="29" t="s">
        <v>71</v>
      </c>
      <c r="B47" s="29">
        <v>4</v>
      </c>
      <c r="C47" s="29">
        <v>1</v>
      </c>
      <c r="D47" s="43"/>
      <c r="I47" s="80" t="s">
        <v>557</v>
      </c>
      <c r="J47" s="80" t="s">
        <v>556</v>
      </c>
      <c r="K47" s="80">
        <f t="shared" si="0"/>
        <v>1</v>
      </c>
      <c r="L47" s="87"/>
      <c r="M47" s="49"/>
      <c r="N47" s="29" t="s">
        <v>452</v>
      </c>
      <c r="O47" s="29" t="s">
        <v>356</v>
      </c>
      <c r="P47" s="29" t="s">
        <v>111</v>
      </c>
      <c r="Q47" s="29" t="s">
        <v>417</v>
      </c>
      <c r="R47" s="29">
        <v>1</v>
      </c>
      <c r="S47" s="43"/>
    </row>
    <row r="48" spans="1:19" x14ac:dyDescent="0.25">
      <c r="A48" s="29" t="s">
        <v>155</v>
      </c>
      <c r="B48" s="29">
        <v>4</v>
      </c>
      <c r="C48" s="29">
        <v>1</v>
      </c>
      <c r="D48" s="43"/>
      <c r="I48" s="80" t="s">
        <v>482</v>
      </c>
      <c r="J48" s="80" t="s">
        <v>389</v>
      </c>
      <c r="K48" s="80">
        <f t="shared" si="0"/>
        <v>2</v>
      </c>
      <c r="L48" s="87"/>
      <c r="M48" s="49"/>
      <c r="N48" s="29" t="s">
        <v>453</v>
      </c>
      <c r="O48" s="29" t="s">
        <v>357</v>
      </c>
      <c r="P48" s="29" t="s">
        <v>109</v>
      </c>
      <c r="Q48" s="29" t="s">
        <v>417</v>
      </c>
      <c r="R48" s="29">
        <v>1</v>
      </c>
      <c r="S48" s="43"/>
    </row>
    <row r="49" spans="1:19" x14ac:dyDescent="0.25">
      <c r="A49" s="29" t="s">
        <v>259</v>
      </c>
      <c r="B49" s="29">
        <v>4</v>
      </c>
      <c r="C49" s="29">
        <v>1</v>
      </c>
      <c r="D49" s="43"/>
      <c r="I49" s="80" t="s">
        <v>535</v>
      </c>
      <c r="J49" s="80" t="s">
        <v>534</v>
      </c>
      <c r="K49" s="80">
        <f t="shared" si="0"/>
        <v>1</v>
      </c>
      <c r="L49" s="87"/>
      <c r="M49" s="49"/>
      <c r="N49" s="29" t="s">
        <v>453</v>
      </c>
      <c r="O49" s="29" t="s">
        <v>357</v>
      </c>
      <c r="P49" s="29" t="s">
        <v>50</v>
      </c>
      <c r="Q49" s="29" t="s">
        <v>417</v>
      </c>
      <c r="R49" s="29">
        <v>2</v>
      </c>
      <c r="S49" s="43"/>
    </row>
    <row r="50" spans="1:19" x14ac:dyDescent="0.25">
      <c r="A50" s="29" t="s">
        <v>108</v>
      </c>
      <c r="B50" s="29">
        <v>2</v>
      </c>
      <c r="C50" s="29">
        <v>11</v>
      </c>
      <c r="D50" s="43"/>
      <c r="I50" s="80" t="s">
        <v>485</v>
      </c>
      <c r="J50" s="80" t="s">
        <v>392</v>
      </c>
      <c r="K50" s="80">
        <f t="shared" si="0"/>
        <v>4</v>
      </c>
      <c r="L50" s="87"/>
      <c r="M50" s="49"/>
      <c r="N50" s="29" t="s">
        <v>454</v>
      </c>
      <c r="O50" s="29" t="s">
        <v>358</v>
      </c>
      <c r="P50" s="29" t="s">
        <v>112</v>
      </c>
      <c r="Q50" s="29" t="s">
        <v>417</v>
      </c>
      <c r="R50" s="29">
        <v>2</v>
      </c>
      <c r="S50" s="43"/>
    </row>
    <row r="51" spans="1:19" x14ac:dyDescent="0.25">
      <c r="A51" s="29" t="s">
        <v>109</v>
      </c>
      <c r="B51" s="29">
        <v>2</v>
      </c>
      <c r="C51" s="29">
        <v>8</v>
      </c>
      <c r="D51" s="43"/>
      <c r="I51" s="80" t="s">
        <v>487</v>
      </c>
      <c r="J51" s="80" t="s">
        <v>394</v>
      </c>
      <c r="K51" s="80">
        <f t="shared" si="0"/>
        <v>11</v>
      </c>
      <c r="L51" s="87"/>
      <c r="M51" s="49"/>
      <c r="N51" s="29" t="s">
        <v>454</v>
      </c>
      <c r="O51" s="29" t="s">
        <v>358</v>
      </c>
      <c r="P51" s="29" t="s">
        <v>51</v>
      </c>
      <c r="Q51" s="29" t="s">
        <v>419</v>
      </c>
      <c r="R51" s="29">
        <v>2</v>
      </c>
      <c r="S51" s="43"/>
    </row>
    <row r="52" spans="1:19" x14ac:dyDescent="0.25">
      <c r="A52" s="29" t="s">
        <v>112</v>
      </c>
      <c r="B52" s="29">
        <v>2</v>
      </c>
      <c r="C52" s="29">
        <v>5</v>
      </c>
      <c r="D52" s="43"/>
      <c r="I52" s="80" t="s">
        <v>489</v>
      </c>
      <c r="J52" s="80" t="s">
        <v>396</v>
      </c>
      <c r="K52" s="80">
        <f t="shared" si="0"/>
        <v>5</v>
      </c>
      <c r="L52" s="87"/>
      <c r="M52" s="49"/>
      <c r="N52" s="29" t="s">
        <v>454</v>
      </c>
      <c r="O52" s="29" t="s">
        <v>358</v>
      </c>
      <c r="P52" s="29" t="s">
        <v>156</v>
      </c>
      <c r="Q52" s="29" t="s">
        <v>435</v>
      </c>
      <c r="R52" s="29">
        <v>1</v>
      </c>
      <c r="S52" s="43"/>
    </row>
    <row r="53" spans="1:19" x14ac:dyDescent="0.25">
      <c r="A53" s="29" t="s">
        <v>110</v>
      </c>
      <c r="B53" s="29">
        <v>2</v>
      </c>
      <c r="C53" s="29">
        <v>3</v>
      </c>
      <c r="D53" s="43"/>
      <c r="I53" s="80" t="s">
        <v>494</v>
      </c>
      <c r="J53" s="80" t="s">
        <v>401</v>
      </c>
      <c r="K53" s="80">
        <f t="shared" si="0"/>
        <v>5</v>
      </c>
      <c r="L53" s="87"/>
      <c r="M53" s="49"/>
      <c r="N53" s="29" t="s">
        <v>454</v>
      </c>
      <c r="O53" s="29" t="s">
        <v>358</v>
      </c>
      <c r="P53" s="29" t="s">
        <v>109</v>
      </c>
      <c r="Q53" s="29" t="s">
        <v>417</v>
      </c>
      <c r="R53" s="29">
        <v>1</v>
      </c>
      <c r="S53" s="43"/>
    </row>
    <row r="54" spans="1:19" x14ac:dyDescent="0.25">
      <c r="A54" s="29" t="s">
        <v>114</v>
      </c>
      <c r="B54" s="29">
        <v>2</v>
      </c>
      <c r="C54" s="29">
        <v>2</v>
      </c>
      <c r="D54" s="43"/>
      <c r="I54" s="80" t="s">
        <v>490</v>
      </c>
      <c r="J54" s="80" t="s">
        <v>397</v>
      </c>
      <c r="K54" s="80">
        <f t="shared" si="0"/>
        <v>2</v>
      </c>
      <c r="L54" s="87"/>
      <c r="M54" s="49"/>
      <c r="N54" s="29" t="s">
        <v>454</v>
      </c>
      <c r="O54" s="29" t="s">
        <v>358</v>
      </c>
      <c r="P54" s="29" t="s">
        <v>50</v>
      </c>
      <c r="Q54" s="29" t="s">
        <v>417</v>
      </c>
      <c r="R54" s="29">
        <v>3</v>
      </c>
      <c r="S54" s="43"/>
    </row>
    <row r="55" spans="1:19" x14ac:dyDescent="0.25">
      <c r="A55" s="29" t="s">
        <v>156</v>
      </c>
      <c r="B55" s="29">
        <v>2</v>
      </c>
      <c r="C55" s="29">
        <v>2</v>
      </c>
      <c r="D55" s="43"/>
      <c r="I55" s="80" t="s">
        <v>491</v>
      </c>
      <c r="J55" s="80" t="s">
        <v>398</v>
      </c>
      <c r="K55" s="80">
        <f t="shared" si="0"/>
        <v>4</v>
      </c>
      <c r="L55" s="87"/>
      <c r="M55" s="49"/>
      <c r="N55" s="29" t="s">
        <v>455</v>
      </c>
      <c r="O55" s="29" t="s">
        <v>359</v>
      </c>
      <c r="P55" s="29" t="s">
        <v>53</v>
      </c>
      <c r="Q55" s="29" t="s">
        <v>435</v>
      </c>
      <c r="R55" s="29">
        <v>1</v>
      </c>
      <c r="S55" s="43"/>
    </row>
    <row r="56" spans="1:19" x14ac:dyDescent="0.25">
      <c r="A56" s="29" t="s">
        <v>111</v>
      </c>
      <c r="B56" s="29">
        <v>2</v>
      </c>
      <c r="C56" s="29">
        <v>2</v>
      </c>
      <c r="D56" s="43"/>
      <c r="I56" s="80" t="s">
        <v>492</v>
      </c>
      <c r="J56" s="80" t="s">
        <v>399</v>
      </c>
      <c r="K56" s="80">
        <f t="shared" si="0"/>
        <v>4</v>
      </c>
      <c r="L56" s="87"/>
      <c r="M56" s="49"/>
      <c r="N56" s="29" t="s">
        <v>455</v>
      </c>
      <c r="O56" s="29" t="s">
        <v>359</v>
      </c>
      <c r="P56" s="29" t="s">
        <v>108</v>
      </c>
      <c r="Q56" s="29" t="s">
        <v>417</v>
      </c>
      <c r="R56" s="29">
        <v>1</v>
      </c>
      <c r="S56" s="43"/>
    </row>
    <row r="57" spans="1:19" x14ac:dyDescent="0.25">
      <c r="A57" s="29" t="s">
        <v>260</v>
      </c>
      <c r="B57" s="29">
        <v>2</v>
      </c>
      <c r="C57" s="29">
        <v>1</v>
      </c>
      <c r="D57" s="43"/>
      <c r="I57" s="80" t="s">
        <v>540</v>
      </c>
      <c r="J57" s="80" t="s">
        <v>539</v>
      </c>
      <c r="K57" s="80">
        <f t="shared" si="0"/>
        <v>2</v>
      </c>
      <c r="L57" s="87"/>
      <c r="M57" s="49"/>
      <c r="N57" s="29" t="s">
        <v>455</v>
      </c>
      <c r="O57" s="29" t="s">
        <v>359</v>
      </c>
      <c r="P57" s="29" t="s">
        <v>265</v>
      </c>
      <c r="Q57" s="29" t="s">
        <v>422</v>
      </c>
      <c r="R57" s="29">
        <v>1</v>
      </c>
      <c r="S57" s="43"/>
    </row>
    <row r="58" spans="1:19" x14ac:dyDescent="0.25">
      <c r="A58" s="29" t="s">
        <v>261</v>
      </c>
      <c r="B58" s="29">
        <v>2</v>
      </c>
      <c r="C58" s="29">
        <v>1</v>
      </c>
      <c r="D58" s="43"/>
      <c r="I58" s="80" t="s">
        <v>493</v>
      </c>
      <c r="J58" s="80" t="s">
        <v>400</v>
      </c>
      <c r="K58" s="80">
        <f t="shared" si="0"/>
        <v>3</v>
      </c>
      <c r="L58" s="87"/>
      <c r="M58" s="49"/>
      <c r="N58" s="29" t="s">
        <v>455</v>
      </c>
      <c r="O58" s="29" t="s">
        <v>359</v>
      </c>
      <c r="P58" s="29" t="s">
        <v>114</v>
      </c>
      <c r="Q58" s="29" t="s">
        <v>417</v>
      </c>
      <c r="R58" s="29">
        <v>1</v>
      </c>
      <c r="S58" s="43"/>
    </row>
    <row r="59" spans="1:19" x14ac:dyDescent="0.25">
      <c r="A59" s="29" t="s">
        <v>262</v>
      </c>
      <c r="B59" s="29">
        <v>2</v>
      </c>
      <c r="C59" s="29">
        <v>1</v>
      </c>
      <c r="D59" s="43"/>
      <c r="I59" s="80" t="s">
        <v>496</v>
      </c>
      <c r="J59" s="80" t="s">
        <v>403</v>
      </c>
      <c r="K59" s="80">
        <f t="shared" si="0"/>
        <v>1</v>
      </c>
      <c r="L59" s="87"/>
      <c r="M59" s="49"/>
      <c r="N59" s="29" t="s">
        <v>455</v>
      </c>
      <c r="O59" s="29" t="s">
        <v>359</v>
      </c>
      <c r="P59" s="29" t="s">
        <v>52</v>
      </c>
      <c r="Q59" s="29" t="s">
        <v>419</v>
      </c>
      <c r="R59" s="29">
        <v>1</v>
      </c>
      <c r="S59" s="43"/>
    </row>
    <row r="60" spans="1:19" x14ac:dyDescent="0.25">
      <c r="A60" s="29" t="s">
        <v>263</v>
      </c>
      <c r="B60" s="29">
        <v>2</v>
      </c>
      <c r="C60" s="29">
        <v>1</v>
      </c>
      <c r="D60" s="43"/>
      <c r="I60" s="80" t="s">
        <v>559</v>
      </c>
      <c r="J60" s="80" t="s">
        <v>558</v>
      </c>
      <c r="K60" s="80">
        <f t="shared" si="0"/>
        <v>1</v>
      </c>
      <c r="L60" s="87"/>
      <c r="M60" s="49"/>
      <c r="N60" s="29" t="s">
        <v>455</v>
      </c>
      <c r="O60" s="29" t="s">
        <v>359</v>
      </c>
      <c r="P60" s="29" t="s">
        <v>51</v>
      </c>
      <c r="Q60" s="29" t="s">
        <v>419</v>
      </c>
      <c r="R60" s="29">
        <v>1</v>
      </c>
      <c r="S60" s="43"/>
    </row>
    <row r="61" spans="1:19" x14ac:dyDescent="0.25">
      <c r="A61" s="29" t="s">
        <v>264</v>
      </c>
      <c r="B61" s="29">
        <v>2</v>
      </c>
      <c r="C61" s="29">
        <v>1</v>
      </c>
      <c r="D61" s="43"/>
      <c r="I61" s="80" t="s">
        <v>497</v>
      </c>
      <c r="J61" s="80" t="s">
        <v>404</v>
      </c>
      <c r="K61" s="80">
        <f t="shared" si="0"/>
        <v>4</v>
      </c>
      <c r="L61" s="87"/>
      <c r="M61" s="49"/>
      <c r="N61" s="29" t="s">
        <v>455</v>
      </c>
      <c r="O61" s="29" t="s">
        <v>359</v>
      </c>
      <c r="P61" s="29" t="s">
        <v>266</v>
      </c>
      <c r="Q61" s="29" t="s">
        <v>431</v>
      </c>
      <c r="R61" s="29">
        <v>1</v>
      </c>
      <c r="S61" s="43"/>
    </row>
    <row r="62" spans="1:19" x14ac:dyDescent="0.25">
      <c r="A62" s="29" t="s">
        <v>265</v>
      </c>
      <c r="B62" s="29">
        <v>2</v>
      </c>
      <c r="C62" s="29">
        <v>1</v>
      </c>
      <c r="D62" s="43"/>
      <c r="I62" s="80" t="s">
        <v>499</v>
      </c>
      <c r="J62" s="80" t="s">
        <v>407</v>
      </c>
      <c r="K62" s="80">
        <f t="shared" si="0"/>
        <v>1</v>
      </c>
      <c r="L62" s="87"/>
      <c r="M62" s="49"/>
      <c r="N62" s="29" t="s">
        <v>455</v>
      </c>
      <c r="O62" s="29" t="s">
        <v>359</v>
      </c>
      <c r="P62" s="29" t="s">
        <v>103</v>
      </c>
      <c r="Q62" s="29" t="s">
        <v>424</v>
      </c>
      <c r="R62" s="29">
        <v>1</v>
      </c>
      <c r="S62" s="43"/>
    </row>
    <row r="63" spans="1:19" x14ac:dyDescent="0.25">
      <c r="A63" s="29" t="s">
        <v>115</v>
      </c>
      <c r="B63" s="29">
        <v>2</v>
      </c>
      <c r="C63" s="29">
        <v>1</v>
      </c>
      <c r="D63" s="43"/>
      <c r="I63" s="80" t="s">
        <v>498</v>
      </c>
      <c r="J63" s="80" t="s">
        <v>406</v>
      </c>
      <c r="K63" s="80">
        <f t="shared" si="0"/>
        <v>2</v>
      </c>
      <c r="L63" s="87"/>
      <c r="M63" s="49"/>
      <c r="N63" s="29" t="s">
        <v>455</v>
      </c>
      <c r="O63" s="29" t="s">
        <v>359</v>
      </c>
      <c r="P63" s="29" t="s">
        <v>50</v>
      </c>
      <c r="Q63" s="29" t="s">
        <v>417</v>
      </c>
      <c r="R63" s="29">
        <v>2</v>
      </c>
      <c r="S63" s="43"/>
    </row>
    <row r="64" spans="1:19" x14ac:dyDescent="0.25">
      <c r="A64" s="29" t="s">
        <v>163</v>
      </c>
      <c r="B64" s="29">
        <v>2</v>
      </c>
      <c r="C64" s="29">
        <v>1</v>
      </c>
      <c r="D64" s="43"/>
      <c r="I64" s="80" t="s">
        <v>561</v>
      </c>
      <c r="J64" s="80" t="s">
        <v>560</v>
      </c>
      <c r="K64" s="80">
        <f t="shared" si="0"/>
        <v>1</v>
      </c>
      <c r="L64" s="87"/>
      <c r="M64" s="49"/>
      <c r="N64" s="29" t="s">
        <v>513</v>
      </c>
      <c r="O64" s="29" t="s">
        <v>512</v>
      </c>
      <c r="P64" s="29" t="s">
        <v>250</v>
      </c>
      <c r="Q64" s="29" t="s">
        <v>433</v>
      </c>
      <c r="R64" s="29">
        <v>1</v>
      </c>
      <c r="S64" s="43"/>
    </row>
    <row r="65" spans="1:19" x14ac:dyDescent="0.25">
      <c r="A65" s="29" t="s">
        <v>266</v>
      </c>
      <c r="B65" s="29">
        <v>2</v>
      </c>
      <c r="C65" s="29">
        <v>1</v>
      </c>
      <c r="D65" s="43"/>
      <c r="I65" s="80" t="s">
        <v>501</v>
      </c>
      <c r="J65" s="80" t="s">
        <v>410</v>
      </c>
      <c r="K65" s="80">
        <f t="shared" si="0"/>
        <v>2</v>
      </c>
      <c r="L65" s="87"/>
      <c r="M65" s="49"/>
      <c r="N65" s="29" t="s">
        <v>513</v>
      </c>
      <c r="O65" s="29" t="s">
        <v>512</v>
      </c>
      <c r="P65" s="29" t="s">
        <v>156</v>
      </c>
      <c r="Q65" s="29" t="s">
        <v>435</v>
      </c>
      <c r="R65" s="29">
        <v>1</v>
      </c>
      <c r="S65" s="43"/>
    </row>
    <row r="66" spans="1:19" x14ac:dyDescent="0.25">
      <c r="A66" s="29" t="s">
        <v>192</v>
      </c>
      <c r="B66" s="29">
        <v>2</v>
      </c>
      <c r="C66" s="29">
        <v>1</v>
      </c>
      <c r="D66" s="43"/>
      <c r="I66" s="81" t="s">
        <v>642</v>
      </c>
      <c r="J66" s="80"/>
      <c r="K66" s="81">
        <f>SUM(K2:K65)</f>
        <v>295</v>
      </c>
      <c r="L66" s="87"/>
      <c r="M66" s="49"/>
      <c r="N66" s="29" t="s">
        <v>513</v>
      </c>
      <c r="O66" s="29" t="s">
        <v>512</v>
      </c>
      <c r="P66" s="29" t="s">
        <v>50</v>
      </c>
      <c r="Q66" s="29" t="s">
        <v>417</v>
      </c>
      <c r="R66" s="29">
        <v>1</v>
      </c>
      <c r="S66" s="43"/>
    </row>
    <row r="67" spans="1:19" x14ac:dyDescent="0.25">
      <c r="A67" s="29" t="s">
        <v>267</v>
      </c>
      <c r="B67" s="29">
        <v>2</v>
      </c>
      <c r="C67" s="29">
        <v>1</v>
      </c>
      <c r="D67" s="43"/>
      <c r="I67" s="86"/>
      <c r="J67" s="86"/>
      <c r="K67" s="86"/>
      <c r="L67" s="87"/>
      <c r="M67" s="49"/>
      <c r="N67" s="29" t="s">
        <v>515</v>
      </c>
      <c r="O67" s="29" t="s">
        <v>514</v>
      </c>
      <c r="P67" s="29" t="s">
        <v>52</v>
      </c>
      <c r="Q67" s="29" t="s">
        <v>419</v>
      </c>
      <c r="R67" s="29">
        <v>1</v>
      </c>
      <c r="S67" s="43"/>
    </row>
    <row r="68" spans="1:19" x14ac:dyDescent="0.25">
      <c r="A68" s="29" t="s">
        <v>268</v>
      </c>
      <c r="B68" s="29">
        <v>2</v>
      </c>
      <c r="C68" s="29">
        <v>1</v>
      </c>
      <c r="D68" s="43"/>
      <c r="L68" s="87"/>
      <c r="M68" s="49"/>
      <c r="N68" s="29" t="s">
        <v>515</v>
      </c>
      <c r="O68" s="29" t="s">
        <v>514</v>
      </c>
      <c r="P68" s="29" t="s">
        <v>64</v>
      </c>
      <c r="Q68" s="29" t="s">
        <v>419</v>
      </c>
      <c r="R68" s="29">
        <v>1</v>
      </c>
      <c r="S68" s="43"/>
    </row>
    <row r="69" spans="1:19" x14ac:dyDescent="0.25">
      <c r="A69" s="29" t="s">
        <v>224</v>
      </c>
      <c r="B69" s="29">
        <v>2</v>
      </c>
      <c r="C69" s="29">
        <v>1</v>
      </c>
      <c r="D69" s="43"/>
      <c r="L69" s="87"/>
      <c r="M69" s="49"/>
      <c r="N69" s="29" t="s">
        <v>515</v>
      </c>
      <c r="O69" s="29" t="s">
        <v>514</v>
      </c>
      <c r="P69" s="29" t="s">
        <v>50</v>
      </c>
      <c r="Q69" s="29" t="s">
        <v>417</v>
      </c>
      <c r="R69" s="29">
        <v>1</v>
      </c>
      <c r="S69" s="43"/>
    </row>
    <row r="70" spans="1:19" x14ac:dyDescent="0.25">
      <c r="A70" s="29" t="s">
        <v>269</v>
      </c>
      <c r="B70" s="29">
        <v>2</v>
      </c>
      <c r="C70" s="29">
        <v>1</v>
      </c>
      <c r="D70" s="43"/>
      <c r="L70" s="87"/>
      <c r="M70" s="49"/>
      <c r="N70" s="29" t="s">
        <v>457</v>
      </c>
      <c r="O70" s="29" t="s">
        <v>361</v>
      </c>
      <c r="P70" s="29" t="s">
        <v>53</v>
      </c>
      <c r="Q70" s="29" t="s">
        <v>435</v>
      </c>
      <c r="R70" s="29">
        <v>1</v>
      </c>
      <c r="S70" s="43"/>
    </row>
    <row r="71" spans="1:19" x14ac:dyDescent="0.25">
      <c r="A71" s="29" t="s">
        <v>270</v>
      </c>
      <c r="B71" s="29">
        <v>2</v>
      </c>
      <c r="C71" s="29">
        <v>1</v>
      </c>
      <c r="D71" s="43"/>
      <c r="L71" s="87"/>
      <c r="M71" s="49"/>
      <c r="N71" s="29" t="s">
        <v>457</v>
      </c>
      <c r="O71" s="29" t="s">
        <v>361</v>
      </c>
      <c r="P71" s="29" t="s">
        <v>178</v>
      </c>
      <c r="Q71" s="29" t="s">
        <v>421</v>
      </c>
      <c r="R71" s="29">
        <v>1</v>
      </c>
      <c r="S71" s="43"/>
    </row>
    <row r="72" spans="1:19" x14ac:dyDescent="0.25">
      <c r="A72" s="29" t="s">
        <v>169</v>
      </c>
      <c r="B72" s="29">
        <v>2</v>
      </c>
      <c r="C72" s="29">
        <v>1</v>
      </c>
      <c r="D72" s="43"/>
      <c r="L72" s="87"/>
      <c r="M72" s="49"/>
      <c r="N72" s="29" t="s">
        <v>457</v>
      </c>
      <c r="O72" s="29" t="s">
        <v>361</v>
      </c>
      <c r="P72" s="29" t="s">
        <v>51</v>
      </c>
      <c r="Q72" s="29" t="s">
        <v>419</v>
      </c>
      <c r="R72" s="29">
        <v>1</v>
      </c>
      <c r="S72" s="43"/>
    </row>
    <row r="73" spans="1:19" x14ac:dyDescent="0.25">
      <c r="A73" s="29" t="s">
        <v>132</v>
      </c>
      <c r="B73" s="29">
        <v>2</v>
      </c>
      <c r="C73" s="29">
        <v>1</v>
      </c>
      <c r="D73" s="43"/>
      <c r="L73" s="87"/>
      <c r="M73" s="49"/>
      <c r="N73" s="29" t="s">
        <v>457</v>
      </c>
      <c r="O73" s="29" t="s">
        <v>361</v>
      </c>
      <c r="P73" s="29" t="s">
        <v>72</v>
      </c>
      <c r="Q73" s="29" t="s">
        <v>424</v>
      </c>
      <c r="R73" s="29">
        <v>1</v>
      </c>
      <c r="S73" s="43"/>
    </row>
    <row r="74" spans="1:19" x14ac:dyDescent="0.25">
      <c r="A74" s="44"/>
      <c r="B74" s="44"/>
      <c r="C74" s="44"/>
      <c r="L74" s="87"/>
      <c r="M74" s="49"/>
      <c r="N74" s="29" t="s">
        <v>548</v>
      </c>
      <c r="O74" s="29" t="s">
        <v>547</v>
      </c>
      <c r="P74" s="29" t="s">
        <v>52</v>
      </c>
      <c r="Q74" s="29" t="s">
        <v>419</v>
      </c>
      <c r="R74" s="29">
        <v>1</v>
      </c>
      <c r="S74" s="43"/>
    </row>
    <row r="75" spans="1:19" x14ac:dyDescent="0.25">
      <c r="L75" s="87"/>
      <c r="M75" s="49"/>
      <c r="N75" s="29" t="s">
        <v>460</v>
      </c>
      <c r="O75" s="29" t="s">
        <v>364</v>
      </c>
      <c r="P75" s="29" t="s">
        <v>52</v>
      </c>
      <c r="Q75" s="29" t="s">
        <v>419</v>
      </c>
      <c r="R75" s="29">
        <v>1</v>
      </c>
      <c r="S75" s="43"/>
    </row>
    <row r="76" spans="1:19" x14ac:dyDescent="0.25">
      <c r="L76" s="87"/>
      <c r="M76" s="49"/>
      <c r="N76" s="29" t="s">
        <v>460</v>
      </c>
      <c r="O76" s="29" t="s">
        <v>364</v>
      </c>
      <c r="P76" s="29" t="s">
        <v>50</v>
      </c>
      <c r="Q76" s="29" t="s">
        <v>417</v>
      </c>
      <c r="R76" s="29">
        <v>1</v>
      </c>
      <c r="S76" s="43"/>
    </row>
    <row r="77" spans="1:19" x14ac:dyDescent="0.25">
      <c r="L77" s="87"/>
      <c r="M77" s="49"/>
      <c r="N77" s="29" t="s">
        <v>460</v>
      </c>
      <c r="O77" s="29" t="s">
        <v>364</v>
      </c>
      <c r="P77" s="29" t="s">
        <v>72</v>
      </c>
      <c r="Q77" s="29" t="s">
        <v>424</v>
      </c>
      <c r="R77" s="29">
        <v>1</v>
      </c>
      <c r="S77" s="43"/>
    </row>
    <row r="78" spans="1:19" x14ac:dyDescent="0.25">
      <c r="L78" s="87"/>
      <c r="M78" s="49"/>
      <c r="N78" s="29" t="s">
        <v>461</v>
      </c>
      <c r="O78" s="29" t="s">
        <v>365</v>
      </c>
      <c r="P78" s="29" t="s">
        <v>50</v>
      </c>
      <c r="Q78" s="29" t="s">
        <v>417</v>
      </c>
      <c r="R78" s="29">
        <v>1</v>
      </c>
      <c r="S78" s="43"/>
    </row>
    <row r="79" spans="1:19" x14ac:dyDescent="0.25">
      <c r="L79" s="87"/>
      <c r="M79" s="49"/>
      <c r="N79" s="29" t="s">
        <v>462</v>
      </c>
      <c r="O79" s="29" t="s">
        <v>366</v>
      </c>
      <c r="P79" s="29" t="s">
        <v>112</v>
      </c>
      <c r="Q79" s="29" t="s">
        <v>417</v>
      </c>
      <c r="R79" s="29">
        <v>1</v>
      </c>
      <c r="S79" s="43"/>
    </row>
    <row r="80" spans="1:19" x14ac:dyDescent="0.25">
      <c r="L80" s="87"/>
      <c r="M80" s="49"/>
      <c r="N80" s="29" t="s">
        <v>462</v>
      </c>
      <c r="O80" s="29" t="s">
        <v>366</v>
      </c>
      <c r="P80" s="29" t="s">
        <v>50</v>
      </c>
      <c r="Q80" s="29" t="s">
        <v>417</v>
      </c>
      <c r="R80" s="29">
        <v>2</v>
      </c>
      <c r="S80" s="43"/>
    </row>
    <row r="81" spans="12:19" x14ac:dyDescent="0.25">
      <c r="L81" s="87"/>
      <c r="M81" s="49"/>
      <c r="N81" s="29" t="s">
        <v>462</v>
      </c>
      <c r="O81" s="29" t="s">
        <v>366</v>
      </c>
      <c r="P81" s="29" t="s">
        <v>243</v>
      </c>
      <c r="Q81" s="29" t="s">
        <v>420</v>
      </c>
      <c r="R81" s="29">
        <v>2</v>
      </c>
      <c r="S81" s="43"/>
    </row>
    <row r="82" spans="12:19" x14ac:dyDescent="0.25">
      <c r="L82" s="87"/>
      <c r="M82" s="49"/>
      <c r="N82" s="29" t="s">
        <v>464</v>
      </c>
      <c r="O82" s="29" t="s">
        <v>369</v>
      </c>
      <c r="P82" s="29" t="s">
        <v>110</v>
      </c>
      <c r="Q82" s="29" t="s">
        <v>417</v>
      </c>
      <c r="R82" s="29">
        <v>1</v>
      </c>
      <c r="S82" s="43"/>
    </row>
    <row r="83" spans="12:19" x14ac:dyDescent="0.25">
      <c r="L83" s="87"/>
      <c r="M83" s="49"/>
      <c r="N83" s="29" t="s">
        <v>464</v>
      </c>
      <c r="O83" s="29" t="s">
        <v>369</v>
      </c>
      <c r="P83" s="29" t="s">
        <v>51</v>
      </c>
      <c r="Q83" s="29" t="s">
        <v>419</v>
      </c>
      <c r="R83" s="29">
        <v>3</v>
      </c>
      <c r="S83" s="43"/>
    </row>
    <row r="84" spans="12:19" x14ac:dyDescent="0.25">
      <c r="L84" s="87"/>
      <c r="M84" s="49"/>
      <c r="N84" s="29" t="s">
        <v>464</v>
      </c>
      <c r="O84" s="29" t="s">
        <v>369</v>
      </c>
      <c r="P84" s="29" t="s">
        <v>267</v>
      </c>
      <c r="Q84" s="29" t="s">
        <v>438</v>
      </c>
      <c r="R84" s="29">
        <v>1</v>
      </c>
      <c r="S84" s="43"/>
    </row>
    <row r="85" spans="12:19" x14ac:dyDescent="0.25">
      <c r="L85" s="87"/>
      <c r="M85" s="49"/>
      <c r="N85" s="29" t="s">
        <v>464</v>
      </c>
      <c r="O85" s="29" t="s">
        <v>369</v>
      </c>
      <c r="P85" s="29" t="s">
        <v>50</v>
      </c>
      <c r="Q85" s="29" t="s">
        <v>417</v>
      </c>
      <c r="R85" s="29">
        <v>5</v>
      </c>
      <c r="S85" s="43"/>
    </row>
    <row r="86" spans="12:19" x14ac:dyDescent="0.25">
      <c r="L86" s="87"/>
      <c r="M86" s="49"/>
      <c r="N86" s="29" t="s">
        <v>464</v>
      </c>
      <c r="O86" s="29" t="s">
        <v>369</v>
      </c>
      <c r="P86" s="29" t="s">
        <v>243</v>
      </c>
      <c r="Q86" s="29" t="s">
        <v>420</v>
      </c>
      <c r="R86" s="29">
        <v>2</v>
      </c>
      <c r="S86" s="43"/>
    </row>
    <row r="87" spans="12:19" x14ac:dyDescent="0.25">
      <c r="L87" s="87"/>
      <c r="M87" s="49"/>
      <c r="N87" s="29" t="s">
        <v>464</v>
      </c>
      <c r="O87" s="29" t="s">
        <v>370</v>
      </c>
      <c r="P87" s="29" t="s">
        <v>110</v>
      </c>
      <c r="Q87" s="29" t="s">
        <v>417</v>
      </c>
      <c r="R87" s="29">
        <v>1</v>
      </c>
      <c r="S87" s="43"/>
    </row>
    <row r="88" spans="12:19" x14ac:dyDescent="0.25">
      <c r="L88" s="87"/>
      <c r="M88" s="49"/>
      <c r="N88" s="29" t="s">
        <v>465</v>
      </c>
      <c r="O88" s="29" t="s">
        <v>371</v>
      </c>
      <c r="P88" s="29" t="s">
        <v>145</v>
      </c>
      <c r="Q88" s="29" t="s">
        <v>435</v>
      </c>
      <c r="R88" s="29">
        <v>1</v>
      </c>
      <c r="S88" s="43"/>
    </row>
    <row r="89" spans="12:19" x14ac:dyDescent="0.25">
      <c r="L89" s="87"/>
      <c r="M89" s="49"/>
      <c r="N89" s="29" t="s">
        <v>465</v>
      </c>
      <c r="O89" s="29" t="s">
        <v>371</v>
      </c>
      <c r="P89" s="29" t="s">
        <v>64</v>
      </c>
      <c r="Q89" s="29" t="s">
        <v>419</v>
      </c>
      <c r="R89" s="29">
        <v>1</v>
      </c>
      <c r="S89" s="43"/>
    </row>
    <row r="90" spans="12:19" x14ac:dyDescent="0.25">
      <c r="L90" s="87"/>
      <c r="M90" s="49"/>
      <c r="N90" s="29" t="s">
        <v>465</v>
      </c>
      <c r="O90" s="29" t="s">
        <v>371</v>
      </c>
      <c r="P90" s="29" t="s">
        <v>65</v>
      </c>
      <c r="Q90" s="29" t="s">
        <v>428</v>
      </c>
      <c r="R90" s="29">
        <v>1</v>
      </c>
      <c r="S90" s="43"/>
    </row>
    <row r="91" spans="12:19" x14ac:dyDescent="0.25">
      <c r="L91" s="87"/>
      <c r="M91" s="49"/>
      <c r="N91" s="29" t="s">
        <v>465</v>
      </c>
      <c r="O91" s="29" t="s">
        <v>371</v>
      </c>
      <c r="P91" s="29" t="s">
        <v>50</v>
      </c>
      <c r="Q91" s="29" t="s">
        <v>417</v>
      </c>
      <c r="R91" s="29">
        <v>6</v>
      </c>
      <c r="S91" s="43"/>
    </row>
    <row r="92" spans="12:19" x14ac:dyDescent="0.25">
      <c r="L92" s="87"/>
      <c r="M92" s="49"/>
      <c r="N92" s="29" t="s">
        <v>467</v>
      </c>
      <c r="O92" s="29" t="s">
        <v>373</v>
      </c>
      <c r="P92" s="29" t="s">
        <v>68</v>
      </c>
      <c r="Q92" s="29" t="s">
        <v>419</v>
      </c>
      <c r="R92" s="29">
        <v>1</v>
      </c>
      <c r="S92" s="43"/>
    </row>
    <row r="93" spans="12:19" x14ac:dyDescent="0.25">
      <c r="L93" s="87"/>
      <c r="M93" s="49"/>
      <c r="N93" s="29" t="s">
        <v>467</v>
      </c>
      <c r="O93" s="29" t="s">
        <v>373</v>
      </c>
      <c r="P93" s="29" t="s">
        <v>72</v>
      </c>
      <c r="Q93" s="29" t="s">
        <v>424</v>
      </c>
      <c r="R93" s="29">
        <v>1</v>
      </c>
      <c r="S93" s="43"/>
    </row>
    <row r="94" spans="12:19" x14ac:dyDescent="0.25">
      <c r="L94" s="87"/>
      <c r="M94" s="49"/>
      <c r="N94" s="29" t="s">
        <v>471</v>
      </c>
      <c r="O94" s="29" t="s">
        <v>377</v>
      </c>
      <c r="P94" s="29" t="s">
        <v>261</v>
      </c>
      <c r="Q94" s="29" t="s">
        <v>421</v>
      </c>
      <c r="R94" s="29">
        <v>1</v>
      </c>
      <c r="S94" s="43"/>
    </row>
    <row r="95" spans="12:19" x14ac:dyDescent="0.25">
      <c r="L95" s="87"/>
      <c r="M95" s="49"/>
      <c r="N95" s="29" t="s">
        <v>471</v>
      </c>
      <c r="O95" s="29" t="s">
        <v>377</v>
      </c>
      <c r="P95" s="29" t="s">
        <v>51</v>
      </c>
      <c r="Q95" s="29" t="s">
        <v>419</v>
      </c>
      <c r="R95" s="29">
        <v>1</v>
      </c>
      <c r="S95" s="43"/>
    </row>
    <row r="96" spans="12:19" x14ac:dyDescent="0.25">
      <c r="L96" s="87"/>
      <c r="M96" s="49"/>
      <c r="N96" s="29" t="s">
        <v>471</v>
      </c>
      <c r="O96" s="29" t="s">
        <v>377</v>
      </c>
      <c r="P96" s="29" t="s">
        <v>256</v>
      </c>
      <c r="Q96" s="29" t="s">
        <v>522</v>
      </c>
      <c r="R96" s="29">
        <v>1</v>
      </c>
      <c r="S96" s="43"/>
    </row>
    <row r="97" spans="12:19" x14ac:dyDescent="0.25">
      <c r="L97" s="87"/>
      <c r="M97" s="49"/>
      <c r="N97" s="29" t="s">
        <v>471</v>
      </c>
      <c r="O97" s="29" t="s">
        <v>378</v>
      </c>
      <c r="P97" s="29" t="s">
        <v>52</v>
      </c>
      <c r="Q97" s="29" t="s">
        <v>419</v>
      </c>
      <c r="R97" s="29">
        <v>1</v>
      </c>
      <c r="S97" s="43"/>
    </row>
    <row r="98" spans="12:19" x14ac:dyDescent="0.25">
      <c r="L98" s="87"/>
      <c r="M98" s="49"/>
      <c r="N98" s="29" t="s">
        <v>472</v>
      </c>
      <c r="O98" s="29" t="s">
        <v>379</v>
      </c>
      <c r="P98" s="29" t="s">
        <v>59</v>
      </c>
      <c r="Q98" s="29" t="s">
        <v>428</v>
      </c>
      <c r="R98" s="29">
        <v>2</v>
      </c>
      <c r="S98" s="43"/>
    </row>
    <row r="99" spans="12:19" x14ac:dyDescent="0.25">
      <c r="L99" s="87"/>
      <c r="M99" s="49"/>
      <c r="N99" s="29" t="s">
        <v>472</v>
      </c>
      <c r="O99" s="29" t="s">
        <v>379</v>
      </c>
      <c r="P99" s="29" t="s">
        <v>55</v>
      </c>
      <c r="Q99" s="29" t="s">
        <v>435</v>
      </c>
      <c r="R99" s="29">
        <v>1</v>
      </c>
      <c r="S99" s="43"/>
    </row>
    <row r="100" spans="12:19" x14ac:dyDescent="0.25">
      <c r="L100" s="87"/>
      <c r="M100" s="49"/>
      <c r="N100" s="29" t="s">
        <v>472</v>
      </c>
      <c r="O100" s="29" t="s">
        <v>379</v>
      </c>
      <c r="P100" s="29" t="s">
        <v>53</v>
      </c>
      <c r="Q100" s="29" t="s">
        <v>435</v>
      </c>
      <c r="R100" s="29">
        <v>1</v>
      </c>
      <c r="S100" s="43"/>
    </row>
    <row r="101" spans="12:19" x14ac:dyDescent="0.25">
      <c r="L101" s="87"/>
      <c r="M101" s="49"/>
      <c r="N101" s="29" t="s">
        <v>472</v>
      </c>
      <c r="O101" s="29" t="s">
        <v>379</v>
      </c>
      <c r="P101" s="29" t="s">
        <v>247</v>
      </c>
      <c r="Q101" s="29" t="s">
        <v>431</v>
      </c>
      <c r="R101" s="29">
        <v>1</v>
      </c>
      <c r="S101" s="43"/>
    </row>
    <row r="102" spans="12:19" x14ac:dyDescent="0.25">
      <c r="L102" s="87"/>
      <c r="M102" s="49"/>
      <c r="N102" s="29" t="s">
        <v>472</v>
      </c>
      <c r="O102" s="29" t="s">
        <v>379</v>
      </c>
      <c r="P102" s="29" t="s">
        <v>108</v>
      </c>
      <c r="Q102" s="29" t="s">
        <v>417</v>
      </c>
      <c r="R102" s="29">
        <v>2</v>
      </c>
      <c r="S102" s="43"/>
    </row>
    <row r="103" spans="12:19" x14ac:dyDescent="0.25">
      <c r="L103" s="87"/>
      <c r="M103" s="49"/>
      <c r="N103" s="29" t="s">
        <v>472</v>
      </c>
      <c r="O103" s="29" t="s">
        <v>379</v>
      </c>
      <c r="P103" s="29" t="s">
        <v>262</v>
      </c>
      <c r="Q103" s="29" t="s">
        <v>425</v>
      </c>
      <c r="R103" s="29">
        <v>1</v>
      </c>
      <c r="S103" s="43"/>
    </row>
    <row r="104" spans="12:19" x14ac:dyDescent="0.25">
      <c r="L104" s="87"/>
      <c r="M104" s="49"/>
      <c r="N104" s="29" t="s">
        <v>472</v>
      </c>
      <c r="O104" s="29" t="s">
        <v>379</v>
      </c>
      <c r="P104" s="29" t="s">
        <v>63</v>
      </c>
      <c r="Q104" s="29" t="s">
        <v>430</v>
      </c>
      <c r="R104" s="29">
        <v>1</v>
      </c>
      <c r="S104" s="43"/>
    </row>
    <row r="105" spans="12:19" x14ac:dyDescent="0.25">
      <c r="L105" s="87"/>
      <c r="M105" s="49"/>
      <c r="N105" s="29" t="s">
        <v>472</v>
      </c>
      <c r="O105" s="29" t="s">
        <v>379</v>
      </c>
      <c r="P105" s="29" t="s">
        <v>264</v>
      </c>
      <c r="Q105" s="29" t="s">
        <v>433</v>
      </c>
      <c r="R105" s="29">
        <v>1</v>
      </c>
      <c r="S105" s="43"/>
    </row>
    <row r="106" spans="12:19" x14ac:dyDescent="0.25">
      <c r="L106" s="87"/>
      <c r="M106" s="49"/>
      <c r="N106" s="29" t="s">
        <v>472</v>
      </c>
      <c r="O106" s="29" t="s">
        <v>379</v>
      </c>
      <c r="P106" s="29" t="s">
        <v>143</v>
      </c>
      <c r="Q106" s="29" t="s">
        <v>421</v>
      </c>
      <c r="R106" s="29">
        <v>2</v>
      </c>
      <c r="S106" s="43"/>
    </row>
    <row r="107" spans="12:19" x14ac:dyDescent="0.25">
      <c r="L107" s="87"/>
      <c r="M107" s="49"/>
      <c r="N107" s="29" t="s">
        <v>472</v>
      </c>
      <c r="O107" s="29" t="s">
        <v>379</v>
      </c>
      <c r="P107" s="29" t="s">
        <v>114</v>
      </c>
      <c r="Q107" s="29" t="s">
        <v>417</v>
      </c>
      <c r="R107" s="29">
        <v>1</v>
      </c>
      <c r="S107" s="43"/>
    </row>
    <row r="108" spans="12:19" x14ac:dyDescent="0.25">
      <c r="L108" s="87"/>
      <c r="M108" s="49"/>
      <c r="N108" s="29" t="s">
        <v>472</v>
      </c>
      <c r="O108" s="29" t="s">
        <v>379</v>
      </c>
      <c r="P108" s="29" t="s">
        <v>248</v>
      </c>
      <c r="Q108" s="29" t="s">
        <v>430</v>
      </c>
      <c r="R108" s="29">
        <v>1</v>
      </c>
      <c r="S108" s="43"/>
    </row>
    <row r="109" spans="12:19" x14ac:dyDescent="0.25">
      <c r="L109" s="87"/>
      <c r="M109" s="49"/>
      <c r="N109" s="29" t="s">
        <v>472</v>
      </c>
      <c r="O109" s="29" t="s">
        <v>379</v>
      </c>
      <c r="P109" s="29" t="s">
        <v>250</v>
      </c>
      <c r="Q109" s="29" t="s">
        <v>433</v>
      </c>
      <c r="R109" s="29">
        <v>1</v>
      </c>
      <c r="S109" s="43"/>
    </row>
    <row r="110" spans="12:19" x14ac:dyDescent="0.25">
      <c r="L110" s="87"/>
      <c r="M110" s="49"/>
      <c r="N110" s="29" t="s">
        <v>472</v>
      </c>
      <c r="O110" s="29" t="s">
        <v>379</v>
      </c>
      <c r="P110" s="29" t="s">
        <v>52</v>
      </c>
      <c r="Q110" s="29" t="s">
        <v>419</v>
      </c>
      <c r="R110" s="29">
        <v>2</v>
      </c>
      <c r="S110" s="43"/>
    </row>
    <row r="111" spans="12:19" x14ac:dyDescent="0.25">
      <c r="L111" s="87"/>
      <c r="M111" s="49"/>
      <c r="N111" s="29" t="s">
        <v>472</v>
      </c>
      <c r="O111" s="29" t="s">
        <v>379</v>
      </c>
      <c r="P111" s="29" t="s">
        <v>51</v>
      </c>
      <c r="Q111" s="29" t="s">
        <v>419</v>
      </c>
      <c r="R111" s="29">
        <v>7</v>
      </c>
      <c r="S111" s="43"/>
    </row>
    <row r="112" spans="12:19" x14ac:dyDescent="0.25">
      <c r="L112" s="87"/>
      <c r="M112" s="49"/>
      <c r="N112" s="29" t="s">
        <v>472</v>
      </c>
      <c r="O112" s="29" t="s">
        <v>379</v>
      </c>
      <c r="P112" s="29" t="s">
        <v>251</v>
      </c>
      <c r="Q112" s="29" t="s">
        <v>428</v>
      </c>
      <c r="R112" s="29">
        <v>1</v>
      </c>
      <c r="S112" s="43"/>
    </row>
    <row r="113" spans="12:19" x14ac:dyDescent="0.25">
      <c r="L113" s="87"/>
      <c r="M113" s="49"/>
      <c r="N113" s="29" t="s">
        <v>472</v>
      </c>
      <c r="O113" s="29" t="s">
        <v>379</v>
      </c>
      <c r="P113" s="29" t="s">
        <v>87</v>
      </c>
      <c r="Q113" s="29" t="s">
        <v>425</v>
      </c>
      <c r="R113" s="29">
        <v>1</v>
      </c>
      <c r="S113" s="43"/>
    </row>
    <row r="114" spans="12:19" x14ac:dyDescent="0.25">
      <c r="L114" s="87"/>
      <c r="M114" s="49"/>
      <c r="N114" s="29" t="s">
        <v>472</v>
      </c>
      <c r="O114" s="29" t="s">
        <v>379</v>
      </c>
      <c r="P114" s="29" t="s">
        <v>109</v>
      </c>
      <c r="Q114" s="29" t="s">
        <v>417</v>
      </c>
      <c r="R114" s="29">
        <v>2</v>
      </c>
      <c r="S114" s="43"/>
    </row>
    <row r="115" spans="12:19" x14ac:dyDescent="0.25">
      <c r="L115" s="87"/>
      <c r="M115" s="49"/>
      <c r="N115" s="29" t="s">
        <v>472</v>
      </c>
      <c r="O115" s="29" t="s">
        <v>379</v>
      </c>
      <c r="P115" s="29" t="s">
        <v>192</v>
      </c>
      <c r="Q115" s="29" t="s">
        <v>424</v>
      </c>
      <c r="R115" s="29">
        <v>1</v>
      </c>
      <c r="S115" s="43"/>
    </row>
    <row r="116" spans="12:19" x14ac:dyDescent="0.25">
      <c r="L116" s="87"/>
      <c r="M116" s="49"/>
      <c r="N116" s="29" t="s">
        <v>472</v>
      </c>
      <c r="O116" s="29" t="s">
        <v>379</v>
      </c>
      <c r="P116" s="29" t="s">
        <v>255</v>
      </c>
      <c r="Q116" s="29" t="s">
        <v>522</v>
      </c>
      <c r="R116" s="29">
        <v>1</v>
      </c>
      <c r="S116" s="43"/>
    </row>
    <row r="117" spans="12:19" x14ac:dyDescent="0.25">
      <c r="L117" s="87"/>
      <c r="M117" s="49"/>
      <c r="N117" s="29" t="s">
        <v>472</v>
      </c>
      <c r="O117" s="29" t="s">
        <v>379</v>
      </c>
      <c r="P117" s="29" t="s">
        <v>257</v>
      </c>
      <c r="Q117" s="29" t="s">
        <v>549</v>
      </c>
      <c r="R117" s="29">
        <v>1</v>
      </c>
      <c r="S117" s="43"/>
    </row>
    <row r="118" spans="12:19" x14ac:dyDescent="0.25">
      <c r="L118" s="87"/>
      <c r="M118" s="49"/>
      <c r="N118" s="29" t="s">
        <v>472</v>
      </c>
      <c r="O118" s="29" t="s">
        <v>379</v>
      </c>
      <c r="P118" s="29" t="s">
        <v>187</v>
      </c>
      <c r="Q118" s="29" t="s">
        <v>430</v>
      </c>
      <c r="R118" s="29">
        <v>1</v>
      </c>
      <c r="S118" s="43"/>
    </row>
    <row r="119" spans="12:19" x14ac:dyDescent="0.25">
      <c r="L119" s="87"/>
      <c r="M119" s="49"/>
      <c r="N119" s="29" t="s">
        <v>472</v>
      </c>
      <c r="O119" s="29" t="s">
        <v>379</v>
      </c>
      <c r="P119" s="29" t="s">
        <v>258</v>
      </c>
      <c r="Q119" s="29" t="s">
        <v>416</v>
      </c>
      <c r="R119" s="29">
        <v>1</v>
      </c>
      <c r="S119" s="43"/>
    </row>
    <row r="120" spans="12:19" x14ac:dyDescent="0.25">
      <c r="L120" s="87"/>
      <c r="M120" s="49"/>
      <c r="N120" s="29" t="s">
        <v>472</v>
      </c>
      <c r="O120" s="29" t="s">
        <v>379</v>
      </c>
      <c r="P120" s="29" t="s">
        <v>71</v>
      </c>
      <c r="Q120" s="29" t="s">
        <v>425</v>
      </c>
      <c r="R120" s="29">
        <v>1</v>
      </c>
      <c r="S120" s="43"/>
    </row>
    <row r="121" spans="12:19" x14ac:dyDescent="0.25">
      <c r="L121" s="87"/>
      <c r="M121" s="49"/>
      <c r="N121" s="29" t="s">
        <v>472</v>
      </c>
      <c r="O121" s="29" t="s">
        <v>379</v>
      </c>
      <c r="P121" s="29" t="s">
        <v>50</v>
      </c>
      <c r="Q121" s="29" t="s">
        <v>417</v>
      </c>
      <c r="R121" s="29">
        <v>20</v>
      </c>
      <c r="S121" s="43"/>
    </row>
    <row r="122" spans="12:19" x14ac:dyDescent="0.25">
      <c r="L122" s="87"/>
      <c r="M122" s="49"/>
      <c r="N122" s="29" t="s">
        <v>472</v>
      </c>
      <c r="O122" s="29" t="s">
        <v>379</v>
      </c>
      <c r="P122" s="29" t="s">
        <v>243</v>
      </c>
      <c r="Q122" s="29" t="s">
        <v>420</v>
      </c>
      <c r="R122" s="29">
        <v>2</v>
      </c>
      <c r="S122" s="43"/>
    </row>
    <row r="123" spans="12:19" x14ac:dyDescent="0.25">
      <c r="L123" s="87"/>
      <c r="M123" s="49"/>
      <c r="N123" s="29" t="s">
        <v>472</v>
      </c>
      <c r="O123" s="29" t="s">
        <v>379</v>
      </c>
      <c r="P123" s="29" t="s">
        <v>73</v>
      </c>
      <c r="Q123" s="29" t="s">
        <v>424</v>
      </c>
      <c r="R123" s="29">
        <v>1</v>
      </c>
      <c r="S123" s="43"/>
    </row>
    <row r="124" spans="12:19" x14ac:dyDescent="0.25">
      <c r="L124" s="87"/>
      <c r="M124" s="49"/>
      <c r="N124" s="29" t="s">
        <v>472</v>
      </c>
      <c r="O124" s="29" t="s">
        <v>379</v>
      </c>
      <c r="P124" s="29" t="s">
        <v>244</v>
      </c>
      <c r="Q124" s="29" t="s">
        <v>538</v>
      </c>
      <c r="R124" s="29">
        <v>1</v>
      </c>
      <c r="S124" s="43"/>
    </row>
    <row r="125" spans="12:19" x14ac:dyDescent="0.25">
      <c r="L125" s="87"/>
      <c r="M125" s="49"/>
      <c r="N125" s="29" t="s">
        <v>473</v>
      </c>
      <c r="O125" s="29" t="s">
        <v>380</v>
      </c>
      <c r="P125" s="29" t="s">
        <v>245</v>
      </c>
      <c r="Q125" s="29" t="s">
        <v>503</v>
      </c>
      <c r="R125" s="29">
        <v>1</v>
      </c>
      <c r="S125" s="43"/>
    </row>
    <row r="126" spans="12:19" x14ac:dyDescent="0.25">
      <c r="L126" s="87"/>
      <c r="M126" s="49"/>
      <c r="N126" s="29" t="s">
        <v>473</v>
      </c>
      <c r="O126" s="29" t="s">
        <v>380</v>
      </c>
      <c r="P126" s="29" t="s">
        <v>246</v>
      </c>
      <c r="Q126" s="29" t="s">
        <v>550</v>
      </c>
      <c r="R126" s="29">
        <v>1</v>
      </c>
      <c r="S126" s="43"/>
    </row>
    <row r="127" spans="12:19" x14ac:dyDescent="0.25">
      <c r="L127" s="87"/>
      <c r="M127" s="49"/>
      <c r="N127" s="29" t="s">
        <v>473</v>
      </c>
      <c r="O127" s="29" t="s">
        <v>380</v>
      </c>
      <c r="P127" s="29" t="s">
        <v>115</v>
      </c>
      <c r="Q127" s="29" t="s">
        <v>430</v>
      </c>
      <c r="R127" s="29">
        <v>1</v>
      </c>
      <c r="S127" s="43"/>
    </row>
    <row r="128" spans="12:19" x14ac:dyDescent="0.25">
      <c r="L128" s="87"/>
      <c r="M128" s="49"/>
      <c r="N128" s="29" t="s">
        <v>473</v>
      </c>
      <c r="O128" s="29" t="s">
        <v>380</v>
      </c>
      <c r="P128" s="29" t="s">
        <v>52</v>
      </c>
      <c r="Q128" s="29" t="s">
        <v>419</v>
      </c>
      <c r="R128" s="29">
        <v>1</v>
      </c>
      <c r="S128" s="43"/>
    </row>
    <row r="129" spans="12:19" x14ac:dyDescent="0.25">
      <c r="L129" s="87"/>
      <c r="M129" s="49"/>
      <c r="N129" s="29" t="s">
        <v>473</v>
      </c>
      <c r="O129" s="29" t="s">
        <v>380</v>
      </c>
      <c r="P129" s="29" t="s">
        <v>51</v>
      </c>
      <c r="Q129" s="29" t="s">
        <v>419</v>
      </c>
      <c r="R129" s="29">
        <v>5</v>
      </c>
      <c r="S129" s="43"/>
    </row>
    <row r="130" spans="12:19" x14ac:dyDescent="0.25">
      <c r="L130" s="87"/>
      <c r="M130" s="49"/>
      <c r="N130" s="29" t="s">
        <v>473</v>
      </c>
      <c r="O130" s="29" t="s">
        <v>380</v>
      </c>
      <c r="P130" s="29" t="s">
        <v>109</v>
      </c>
      <c r="Q130" s="29" t="s">
        <v>417</v>
      </c>
      <c r="R130" s="29">
        <v>1</v>
      </c>
      <c r="S130" s="43"/>
    </row>
    <row r="131" spans="12:19" x14ac:dyDescent="0.25">
      <c r="L131" s="87"/>
      <c r="M131" s="49"/>
      <c r="N131" s="29" t="s">
        <v>473</v>
      </c>
      <c r="O131" s="29" t="s">
        <v>380</v>
      </c>
      <c r="P131" s="29" t="s">
        <v>268</v>
      </c>
      <c r="Q131" s="29" t="s">
        <v>425</v>
      </c>
      <c r="R131" s="29">
        <v>1</v>
      </c>
      <c r="S131" s="43"/>
    </row>
    <row r="132" spans="12:19" x14ac:dyDescent="0.25">
      <c r="L132" s="87"/>
      <c r="M132" s="49"/>
      <c r="N132" s="29" t="s">
        <v>473</v>
      </c>
      <c r="O132" s="29" t="s">
        <v>380</v>
      </c>
      <c r="P132" s="29" t="s">
        <v>65</v>
      </c>
      <c r="Q132" s="29" t="s">
        <v>428</v>
      </c>
      <c r="R132" s="29">
        <v>1</v>
      </c>
      <c r="S132" s="43"/>
    </row>
    <row r="133" spans="12:19" x14ac:dyDescent="0.25">
      <c r="L133" s="87"/>
      <c r="M133" s="49"/>
      <c r="N133" s="29" t="s">
        <v>473</v>
      </c>
      <c r="O133" s="29" t="s">
        <v>380</v>
      </c>
      <c r="P133" s="29" t="s">
        <v>50</v>
      </c>
      <c r="Q133" s="29" t="s">
        <v>417</v>
      </c>
      <c r="R133" s="29">
        <v>11</v>
      </c>
      <c r="S133" s="43"/>
    </row>
    <row r="134" spans="12:19" x14ac:dyDescent="0.25">
      <c r="L134" s="87"/>
      <c r="M134" s="49"/>
      <c r="N134" s="29" t="s">
        <v>473</v>
      </c>
      <c r="O134" s="29" t="s">
        <v>380</v>
      </c>
      <c r="P134" s="29" t="s">
        <v>72</v>
      </c>
      <c r="Q134" s="29" t="s">
        <v>424</v>
      </c>
      <c r="R134" s="29">
        <v>1</v>
      </c>
      <c r="S134" s="43"/>
    </row>
    <row r="135" spans="12:19" x14ac:dyDescent="0.25">
      <c r="L135" s="87"/>
      <c r="M135" s="49"/>
      <c r="N135" s="29" t="s">
        <v>473</v>
      </c>
      <c r="O135" s="29" t="s">
        <v>380</v>
      </c>
      <c r="P135" s="29" t="s">
        <v>270</v>
      </c>
      <c r="Q135" s="29" t="s">
        <v>438</v>
      </c>
      <c r="R135" s="29">
        <v>1</v>
      </c>
      <c r="S135" s="43"/>
    </row>
    <row r="136" spans="12:19" x14ac:dyDescent="0.25">
      <c r="L136" s="87"/>
      <c r="M136" s="49"/>
      <c r="N136" s="29" t="s">
        <v>473</v>
      </c>
      <c r="O136" s="29" t="s">
        <v>380</v>
      </c>
      <c r="P136" s="29" t="s">
        <v>73</v>
      </c>
      <c r="Q136" s="29" t="s">
        <v>424</v>
      </c>
      <c r="R136" s="29">
        <v>1</v>
      </c>
      <c r="S136" s="43"/>
    </row>
    <row r="137" spans="12:19" x14ac:dyDescent="0.25">
      <c r="L137" s="87"/>
      <c r="M137" s="49"/>
      <c r="N137" s="29" t="s">
        <v>528</v>
      </c>
      <c r="O137" s="29" t="s">
        <v>527</v>
      </c>
      <c r="P137" s="29" t="s">
        <v>61</v>
      </c>
      <c r="Q137" s="29" t="s">
        <v>424</v>
      </c>
      <c r="R137" s="29">
        <v>1</v>
      </c>
      <c r="S137" s="43"/>
    </row>
    <row r="138" spans="12:19" x14ac:dyDescent="0.25">
      <c r="L138" s="87"/>
      <c r="M138" s="49"/>
      <c r="N138" s="29" t="s">
        <v>528</v>
      </c>
      <c r="O138" s="29" t="s">
        <v>527</v>
      </c>
      <c r="P138" s="29" t="s">
        <v>57</v>
      </c>
      <c r="Q138" s="29" t="s">
        <v>416</v>
      </c>
      <c r="R138" s="29">
        <v>1</v>
      </c>
      <c r="S138" s="43"/>
    </row>
    <row r="139" spans="12:19" x14ac:dyDescent="0.25">
      <c r="L139" s="87"/>
      <c r="M139" s="49"/>
      <c r="N139" s="29" t="s">
        <v>528</v>
      </c>
      <c r="O139" s="29" t="s">
        <v>527</v>
      </c>
      <c r="P139" s="29" t="s">
        <v>251</v>
      </c>
      <c r="Q139" s="29" t="s">
        <v>428</v>
      </c>
      <c r="R139" s="29">
        <v>1</v>
      </c>
      <c r="S139" s="43"/>
    </row>
    <row r="140" spans="12:19" x14ac:dyDescent="0.25">
      <c r="L140" s="87"/>
      <c r="M140" s="49"/>
      <c r="N140" s="29" t="s">
        <v>474</v>
      </c>
      <c r="O140" s="29" t="s">
        <v>381</v>
      </c>
      <c r="P140" s="29" t="s">
        <v>50</v>
      </c>
      <c r="Q140" s="29" t="s">
        <v>417</v>
      </c>
      <c r="R140" s="29">
        <v>1</v>
      </c>
      <c r="S140" s="43"/>
    </row>
    <row r="141" spans="12:19" x14ac:dyDescent="0.25">
      <c r="L141" s="87"/>
      <c r="M141" s="49"/>
      <c r="N141" s="29" t="s">
        <v>552</v>
      </c>
      <c r="O141" s="29" t="s">
        <v>551</v>
      </c>
      <c r="P141" s="29" t="s">
        <v>207</v>
      </c>
      <c r="Q141" s="29" t="s">
        <v>425</v>
      </c>
      <c r="R141" s="29">
        <v>1</v>
      </c>
      <c r="S141" s="43"/>
    </row>
    <row r="142" spans="12:19" x14ac:dyDescent="0.25">
      <c r="L142" s="87"/>
      <c r="M142" s="49"/>
      <c r="N142" s="29" t="s">
        <v>475</v>
      </c>
      <c r="O142" s="29" t="s">
        <v>382</v>
      </c>
      <c r="P142" s="29" t="s">
        <v>51</v>
      </c>
      <c r="Q142" s="29" t="s">
        <v>419</v>
      </c>
      <c r="R142" s="29">
        <v>1</v>
      </c>
      <c r="S142" s="43"/>
    </row>
    <row r="143" spans="12:19" x14ac:dyDescent="0.25">
      <c r="L143" s="87"/>
      <c r="M143" s="49"/>
      <c r="N143" s="29" t="s">
        <v>475</v>
      </c>
      <c r="O143" s="29" t="s">
        <v>382</v>
      </c>
      <c r="P143" s="29" t="s">
        <v>50</v>
      </c>
      <c r="Q143" s="29" t="s">
        <v>417</v>
      </c>
      <c r="R143" s="29">
        <v>1</v>
      </c>
      <c r="S143" s="43"/>
    </row>
    <row r="144" spans="12:19" x14ac:dyDescent="0.25">
      <c r="L144" s="87"/>
      <c r="M144" s="49"/>
      <c r="N144" s="29" t="s">
        <v>478</v>
      </c>
      <c r="O144" s="29" t="s">
        <v>385</v>
      </c>
      <c r="P144" s="29" t="s">
        <v>52</v>
      </c>
      <c r="Q144" s="29" t="s">
        <v>419</v>
      </c>
      <c r="R144" s="29">
        <v>1</v>
      </c>
      <c r="S144" s="43"/>
    </row>
    <row r="145" spans="12:19" x14ac:dyDescent="0.25">
      <c r="L145" s="87"/>
      <c r="M145" s="49"/>
      <c r="N145" s="29" t="s">
        <v>478</v>
      </c>
      <c r="O145" s="29" t="s">
        <v>385</v>
      </c>
      <c r="P145" s="29" t="s">
        <v>109</v>
      </c>
      <c r="Q145" s="29" t="s">
        <v>417</v>
      </c>
      <c r="R145" s="29">
        <v>1</v>
      </c>
      <c r="S145" s="43"/>
    </row>
    <row r="146" spans="12:19" x14ac:dyDescent="0.25">
      <c r="L146" s="87"/>
      <c r="M146" s="49"/>
      <c r="N146" s="29" t="s">
        <v>478</v>
      </c>
      <c r="O146" s="29" t="s">
        <v>385</v>
      </c>
      <c r="P146" s="29" t="s">
        <v>50</v>
      </c>
      <c r="Q146" s="29" t="s">
        <v>417</v>
      </c>
      <c r="R146" s="29">
        <v>2</v>
      </c>
      <c r="S146" s="43"/>
    </row>
    <row r="147" spans="12:19" x14ac:dyDescent="0.25">
      <c r="L147" s="87"/>
      <c r="M147" s="49"/>
      <c r="N147" s="29" t="s">
        <v>480</v>
      </c>
      <c r="O147" s="29" t="s">
        <v>387</v>
      </c>
      <c r="P147" s="29" t="s">
        <v>201</v>
      </c>
      <c r="Q147" s="29" t="s">
        <v>531</v>
      </c>
      <c r="R147" s="29">
        <v>1</v>
      </c>
      <c r="S147" s="43"/>
    </row>
    <row r="148" spans="12:19" x14ac:dyDescent="0.25">
      <c r="L148" s="87"/>
      <c r="M148" s="49"/>
      <c r="N148" s="29" t="s">
        <v>480</v>
      </c>
      <c r="O148" s="29" t="s">
        <v>387</v>
      </c>
      <c r="P148" s="29" t="s">
        <v>203</v>
      </c>
      <c r="Q148" s="29" t="s">
        <v>426</v>
      </c>
      <c r="R148" s="29">
        <v>1</v>
      </c>
      <c r="S148" s="43"/>
    </row>
    <row r="149" spans="12:19" x14ac:dyDescent="0.25">
      <c r="L149" s="87"/>
      <c r="M149" s="49"/>
      <c r="N149" s="29" t="s">
        <v>480</v>
      </c>
      <c r="O149" s="29" t="s">
        <v>387</v>
      </c>
      <c r="P149" s="29" t="s">
        <v>50</v>
      </c>
      <c r="Q149" s="29" t="s">
        <v>417</v>
      </c>
      <c r="R149" s="29">
        <v>1</v>
      </c>
      <c r="S149" s="43"/>
    </row>
    <row r="150" spans="12:19" x14ac:dyDescent="0.25">
      <c r="L150" s="87"/>
      <c r="M150" s="49"/>
      <c r="N150" s="29" t="s">
        <v>480</v>
      </c>
      <c r="O150" s="29" t="s">
        <v>553</v>
      </c>
      <c r="P150" s="29" t="s">
        <v>55</v>
      </c>
      <c r="Q150" s="29" t="s">
        <v>435</v>
      </c>
      <c r="R150" s="29">
        <v>1</v>
      </c>
      <c r="S150" s="43"/>
    </row>
    <row r="151" spans="12:19" x14ac:dyDescent="0.25">
      <c r="L151" s="87"/>
      <c r="M151" s="49"/>
      <c r="N151" s="29" t="s">
        <v>481</v>
      </c>
      <c r="O151" s="29" t="s">
        <v>388</v>
      </c>
      <c r="P151" s="29" t="s">
        <v>55</v>
      </c>
      <c r="Q151" s="29" t="s">
        <v>435</v>
      </c>
      <c r="R151" s="29">
        <v>1</v>
      </c>
      <c r="S151" s="43"/>
    </row>
    <row r="152" spans="12:19" x14ac:dyDescent="0.25">
      <c r="L152" s="87"/>
      <c r="M152" s="49"/>
      <c r="N152" s="29" t="s">
        <v>555</v>
      </c>
      <c r="O152" s="29" t="s">
        <v>554</v>
      </c>
      <c r="P152" s="29" t="s">
        <v>74</v>
      </c>
      <c r="Q152" s="29" t="s">
        <v>427</v>
      </c>
      <c r="R152" s="29">
        <v>1</v>
      </c>
      <c r="S152" s="43"/>
    </row>
    <row r="153" spans="12:19" x14ac:dyDescent="0.25">
      <c r="L153" s="87"/>
      <c r="M153" s="49"/>
      <c r="N153" s="29" t="s">
        <v>555</v>
      </c>
      <c r="O153" s="29" t="s">
        <v>554</v>
      </c>
      <c r="P153" s="29" t="s">
        <v>64</v>
      </c>
      <c r="Q153" s="29" t="s">
        <v>419</v>
      </c>
      <c r="R153" s="29">
        <v>1</v>
      </c>
      <c r="S153" s="43"/>
    </row>
    <row r="154" spans="12:19" x14ac:dyDescent="0.25">
      <c r="L154" s="87"/>
      <c r="M154" s="49"/>
      <c r="N154" s="29" t="s">
        <v>482</v>
      </c>
      <c r="O154" s="29" t="s">
        <v>389</v>
      </c>
      <c r="P154" s="29" t="s">
        <v>108</v>
      </c>
      <c r="Q154" s="29" t="s">
        <v>417</v>
      </c>
      <c r="R154" s="29">
        <v>2</v>
      </c>
      <c r="S154" s="43"/>
    </row>
    <row r="155" spans="12:19" x14ac:dyDescent="0.25">
      <c r="L155" s="87"/>
      <c r="M155" s="49"/>
      <c r="N155" s="29" t="s">
        <v>483</v>
      </c>
      <c r="O155" s="29" t="s">
        <v>390</v>
      </c>
      <c r="P155" s="29" t="s">
        <v>110</v>
      </c>
      <c r="Q155" s="29" t="s">
        <v>417</v>
      </c>
      <c r="R155" s="29">
        <v>1</v>
      </c>
      <c r="S155" s="43"/>
    </row>
    <row r="156" spans="12:19" x14ac:dyDescent="0.25">
      <c r="L156" s="87"/>
      <c r="M156" s="49"/>
      <c r="N156" s="29" t="s">
        <v>483</v>
      </c>
      <c r="O156" s="29" t="s">
        <v>390</v>
      </c>
      <c r="P156" s="29" t="s">
        <v>51</v>
      </c>
      <c r="Q156" s="29" t="s">
        <v>419</v>
      </c>
      <c r="R156" s="29">
        <v>1</v>
      </c>
      <c r="S156" s="43"/>
    </row>
    <row r="157" spans="12:19" x14ac:dyDescent="0.25">
      <c r="L157" s="87"/>
      <c r="M157" s="49"/>
      <c r="N157" s="29" t="s">
        <v>483</v>
      </c>
      <c r="O157" s="29" t="s">
        <v>390</v>
      </c>
      <c r="P157" s="29" t="s">
        <v>252</v>
      </c>
      <c r="Q157" s="29" t="s">
        <v>426</v>
      </c>
      <c r="R157" s="29">
        <v>1</v>
      </c>
      <c r="S157" s="43"/>
    </row>
    <row r="158" spans="12:19" x14ac:dyDescent="0.25">
      <c r="L158" s="87"/>
      <c r="M158" s="49"/>
      <c r="N158" s="29" t="s">
        <v>483</v>
      </c>
      <c r="O158" s="29" t="s">
        <v>390</v>
      </c>
      <c r="P158" s="29" t="s">
        <v>50</v>
      </c>
      <c r="Q158" s="29" t="s">
        <v>417</v>
      </c>
      <c r="R158" s="29">
        <v>1</v>
      </c>
      <c r="S158" s="43"/>
    </row>
    <row r="159" spans="12:19" x14ac:dyDescent="0.25">
      <c r="L159" s="87"/>
      <c r="M159" s="49"/>
      <c r="N159" s="29" t="s">
        <v>557</v>
      </c>
      <c r="O159" s="29" t="s">
        <v>556</v>
      </c>
      <c r="P159" s="29" t="s">
        <v>50</v>
      </c>
      <c r="Q159" s="29" t="s">
        <v>417</v>
      </c>
      <c r="R159" s="29">
        <v>1</v>
      </c>
      <c r="S159" s="43"/>
    </row>
    <row r="160" spans="12:19" x14ac:dyDescent="0.25">
      <c r="L160" s="87"/>
      <c r="M160" s="49"/>
      <c r="N160" s="29" t="s">
        <v>535</v>
      </c>
      <c r="O160" s="29" t="s">
        <v>534</v>
      </c>
      <c r="P160" s="29" t="s">
        <v>50</v>
      </c>
      <c r="Q160" s="29" t="s">
        <v>417</v>
      </c>
      <c r="R160" s="29">
        <v>1</v>
      </c>
      <c r="S160" s="43"/>
    </row>
    <row r="161" spans="12:19" x14ac:dyDescent="0.25">
      <c r="L161" s="87"/>
      <c r="M161" s="49"/>
      <c r="N161" s="29" t="s">
        <v>485</v>
      </c>
      <c r="O161" s="29" t="s">
        <v>392</v>
      </c>
      <c r="P161" s="29" t="s">
        <v>53</v>
      </c>
      <c r="Q161" s="29" t="s">
        <v>435</v>
      </c>
      <c r="R161" s="29">
        <v>1</v>
      </c>
      <c r="S161" s="43"/>
    </row>
    <row r="162" spans="12:19" x14ac:dyDescent="0.25">
      <c r="L162" s="87"/>
      <c r="M162" s="49"/>
      <c r="N162" s="29" t="s">
        <v>485</v>
      </c>
      <c r="O162" s="29" t="s">
        <v>392</v>
      </c>
      <c r="P162" s="29" t="s">
        <v>51</v>
      </c>
      <c r="Q162" s="29" t="s">
        <v>419</v>
      </c>
      <c r="R162" s="29">
        <v>1</v>
      </c>
      <c r="S162" s="43"/>
    </row>
    <row r="163" spans="12:19" x14ac:dyDescent="0.25">
      <c r="L163" s="87"/>
      <c r="M163" s="49"/>
      <c r="N163" s="29" t="s">
        <v>485</v>
      </c>
      <c r="O163" s="29" t="s">
        <v>392</v>
      </c>
      <c r="P163" s="29" t="s">
        <v>109</v>
      </c>
      <c r="Q163" s="29" t="s">
        <v>417</v>
      </c>
      <c r="R163" s="29">
        <v>1</v>
      </c>
      <c r="S163" s="43"/>
    </row>
    <row r="164" spans="12:19" x14ac:dyDescent="0.25">
      <c r="L164" s="87"/>
      <c r="M164" s="49"/>
      <c r="N164" s="29" t="s">
        <v>485</v>
      </c>
      <c r="O164" s="29" t="s">
        <v>392</v>
      </c>
      <c r="P164" s="29" t="s">
        <v>50</v>
      </c>
      <c r="Q164" s="29" t="s">
        <v>417</v>
      </c>
      <c r="R164" s="29">
        <v>1</v>
      </c>
      <c r="S164" s="43"/>
    </row>
    <row r="165" spans="12:19" x14ac:dyDescent="0.25">
      <c r="L165" s="87"/>
      <c r="M165" s="49"/>
      <c r="N165" s="29" t="s">
        <v>487</v>
      </c>
      <c r="O165" s="29" t="s">
        <v>394</v>
      </c>
      <c r="P165" s="29" t="s">
        <v>59</v>
      </c>
      <c r="Q165" s="29" t="s">
        <v>428</v>
      </c>
      <c r="R165" s="29">
        <v>2</v>
      </c>
      <c r="S165" s="43"/>
    </row>
    <row r="166" spans="12:19" x14ac:dyDescent="0.25">
      <c r="L166" s="87"/>
      <c r="M166" s="49"/>
      <c r="N166" s="29" t="s">
        <v>487</v>
      </c>
      <c r="O166" s="29" t="s">
        <v>394</v>
      </c>
      <c r="P166" s="29" t="s">
        <v>108</v>
      </c>
      <c r="Q166" s="29" t="s">
        <v>417</v>
      </c>
      <c r="R166" s="29">
        <v>1</v>
      </c>
      <c r="S166" s="43"/>
    </row>
    <row r="167" spans="12:19" x14ac:dyDescent="0.25">
      <c r="L167" s="87"/>
      <c r="M167" s="49"/>
      <c r="N167" s="29" t="s">
        <v>487</v>
      </c>
      <c r="O167" s="29" t="s">
        <v>394</v>
      </c>
      <c r="P167" s="29" t="s">
        <v>163</v>
      </c>
      <c r="Q167" s="29" t="s">
        <v>419</v>
      </c>
      <c r="R167" s="29">
        <v>1</v>
      </c>
      <c r="S167" s="43"/>
    </row>
    <row r="168" spans="12:19" x14ac:dyDescent="0.25">
      <c r="L168" s="87"/>
      <c r="M168" s="49"/>
      <c r="N168" s="29" t="s">
        <v>487</v>
      </c>
      <c r="O168" s="29" t="s">
        <v>394</v>
      </c>
      <c r="P168" s="29" t="s">
        <v>52</v>
      </c>
      <c r="Q168" s="29" t="s">
        <v>419</v>
      </c>
      <c r="R168" s="29">
        <v>1</v>
      </c>
      <c r="S168" s="43"/>
    </row>
    <row r="169" spans="12:19" x14ac:dyDescent="0.25">
      <c r="L169" s="87"/>
      <c r="M169" s="49"/>
      <c r="N169" s="29" t="s">
        <v>487</v>
      </c>
      <c r="O169" s="29" t="s">
        <v>394</v>
      </c>
      <c r="P169" s="29" t="s">
        <v>109</v>
      </c>
      <c r="Q169" s="29" t="s">
        <v>417</v>
      </c>
      <c r="R169" s="29">
        <v>1</v>
      </c>
      <c r="S169" s="43"/>
    </row>
    <row r="170" spans="12:19" x14ac:dyDescent="0.25">
      <c r="L170" s="87"/>
      <c r="M170" s="49"/>
      <c r="N170" s="29" t="s">
        <v>487</v>
      </c>
      <c r="O170" s="29" t="s">
        <v>394</v>
      </c>
      <c r="P170" s="29" t="s">
        <v>224</v>
      </c>
      <c r="Q170" s="29" t="s">
        <v>426</v>
      </c>
      <c r="R170" s="29">
        <v>1</v>
      </c>
      <c r="S170" s="43"/>
    </row>
    <row r="171" spans="12:19" x14ac:dyDescent="0.25">
      <c r="L171" s="87"/>
      <c r="M171" s="49"/>
      <c r="N171" s="29" t="s">
        <v>487</v>
      </c>
      <c r="O171" s="29" t="s">
        <v>394</v>
      </c>
      <c r="P171" s="29" t="s">
        <v>155</v>
      </c>
      <c r="Q171" s="29" t="s">
        <v>428</v>
      </c>
      <c r="R171" s="29">
        <v>1</v>
      </c>
      <c r="S171" s="43"/>
    </row>
    <row r="172" spans="12:19" x14ac:dyDescent="0.25">
      <c r="L172" s="87"/>
      <c r="M172" s="49"/>
      <c r="N172" s="29" t="s">
        <v>487</v>
      </c>
      <c r="O172" s="29" t="s">
        <v>394</v>
      </c>
      <c r="P172" s="29" t="s">
        <v>50</v>
      </c>
      <c r="Q172" s="29" t="s">
        <v>417</v>
      </c>
      <c r="R172" s="29">
        <v>2</v>
      </c>
      <c r="S172" s="43"/>
    </row>
    <row r="173" spans="12:19" x14ac:dyDescent="0.25">
      <c r="L173" s="87"/>
      <c r="M173" s="49"/>
      <c r="N173" s="29" t="s">
        <v>487</v>
      </c>
      <c r="O173" s="29" t="s">
        <v>394</v>
      </c>
      <c r="P173" s="29" t="s">
        <v>169</v>
      </c>
      <c r="Q173" s="29" t="s">
        <v>416</v>
      </c>
      <c r="R173" s="29">
        <v>1</v>
      </c>
      <c r="S173" s="43"/>
    </row>
    <row r="174" spans="12:19" x14ac:dyDescent="0.25">
      <c r="L174" s="87"/>
      <c r="M174" s="49"/>
      <c r="N174" s="29" t="s">
        <v>488</v>
      </c>
      <c r="O174" s="29" t="s">
        <v>395</v>
      </c>
      <c r="P174" s="29" t="s">
        <v>109</v>
      </c>
      <c r="Q174" s="29" t="s">
        <v>417</v>
      </c>
      <c r="R174" s="29">
        <v>1</v>
      </c>
      <c r="S174" s="43"/>
    </row>
    <row r="175" spans="12:19" x14ac:dyDescent="0.25">
      <c r="L175" s="87"/>
      <c r="M175" s="49"/>
      <c r="N175" s="29" t="s">
        <v>488</v>
      </c>
      <c r="O175" s="29" t="s">
        <v>395</v>
      </c>
      <c r="P175" s="29" t="s">
        <v>50</v>
      </c>
      <c r="Q175" s="29" t="s">
        <v>417</v>
      </c>
      <c r="R175" s="29">
        <v>1</v>
      </c>
      <c r="S175" s="43"/>
    </row>
    <row r="176" spans="12:19" x14ac:dyDescent="0.25">
      <c r="L176" s="87"/>
      <c r="M176" s="49"/>
      <c r="N176" s="29" t="s">
        <v>489</v>
      </c>
      <c r="O176" s="29" t="s">
        <v>396</v>
      </c>
      <c r="P176" s="29" t="s">
        <v>57</v>
      </c>
      <c r="Q176" s="29" t="s">
        <v>416</v>
      </c>
      <c r="R176" s="29">
        <v>1</v>
      </c>
      <c r="S176" s="43"/>
    </row>
    <row r="177" spans="12:19" x14ac:dyDescent="0.25">
      <c r="L177" s="87"/>
      <c r="M177" s="49"/>
      <c r="N177" s="29" t="s">
        <v>489</v>
      </c>
      <c r="O177" s="29" t="s">
        <v>396</v>
      </c>
      <c r="P177" s="29" t="s">
        <v>50</v>
      </c>
      <c r="Q177" s="29" t="s">
        <v>417</v>
      </c>
      <c r="R177" s="29">
        <v>4</v>
      </c>
      <c r="S177" s="43"/>
    </row>
    <row r="178" spans="12:19" x14ac:dyDescent="0.25">
      <c r="L178" s="87"/>
      <c r="M178" s="49"/>
      <c r="N178" s="29" t="s">
        <v>490</v>
      </c>
      <c r="O178" s="29" t="s">
        <v>397</v>
      </c>
      <c r="P178" s="29" t="s">
        <v>52</v>
      </c>
      <c r="Q178" s="29" t="s">
        <v>419</v>
      </c>
      <c r="R178" s="29">
        <v>1</v>
      </c>
      <c r="S178" s="43"/>
    </row>
    <row r="179" spans="12:19" x14ac:dyDescent="0.25">
      <c r="L179" s="87"/>
      <c r="M179" s="49"/>
      <c r="N179" s="29" t="s">
        <v>490</v>
      </c>
      <c r="O179" s="29" t="s">
        <v>397</v>
      </c>
      <c r="P179" s="29" t="s">
        <v>50</v>
      </c>
      <c r="Q179" s="29" t="s">
        <v>417</v>
      </c>
      <c r="R179" s="29">
        <v>1</v>
      </c>
      <c r="S179" s="43"/>
    </row>
    <row r="180" spans="12:19" x14ac:dyDescent="0.25">
      <c r="L180" s="87"/>
      <c r="M180" s="49"/>
      <c r="N180" s="29" t="s">
        <v>491</v>
      </c>
      <c r="O180" s="29" t="s">
        <v>398</v>
      </c>
      <c r="P180" s="29" t="s">
        <v>83</v>
      </c>
      <c r="Q180" s="29" t="s">
        <v>418</v>
      </c>
      <c r="R180" s="29">
        <v>1</v>
      </c>
      <c r="S180" s="43"/>
    </row>
    <row r="181" spans="12:19" x14ac:dyDescent="0.25">
      <c r="L181" s="87"/>
      <c r="M181" s="49"/>
      <c r="N181" s="29" t="s">
        <v>491</v>
      </c>
      <c r="O181" s="29" t="s">
        <v>398</v>
      </c>
      <c r="P181" s="29" t="s">
        <v>178</v>
      </c>
      <c r="Q181" s="29" t="s">
        <v>421</v>
      </c>
      <c r="R181" s="29">
        <v>1</v>
      </c>
      <c r="S181" s="43"/>
    </row>
    <row r="182" spans="12:19" x14ac:dyDescent="0.25">
      <c r="L182" s="87"/>
      <c r="M182" s="49"/>
      <c r="N182" s="29" t="s">
        <v>491</v>
      </c>
      <c r="O182" s="29" t="s">
        <v>398</v>
      </c>
      <c r="P182" s="29" t="s">
        <v>50</v>
      </c>
      <c r="Q182" s="29" t="s">
        <v>417</v>
      </c>
      <c r="R182" s="29">
        <v>1</v>
      </c>
      <c r="S182" s="43"/>
    </row>
    <row r="183" spans="12:19" x14ac:dyDescent="0.25">
      <c r="L183" s="87"/>
      <c r="M183" s="49"/>
      <c r="N183" s="29" t="s">
        <v>491</v>
      </c>
      <c r="O183" s="29" t="s">
        <v>398</v>
      </c>
      <c r="P183" s="29" t="s">
        <v>72</v>
      </c>
      <c r="Q183" s="29" t="s">
        <v>424</v>
      </c>
      <c r="R183" s="29">
        <v>1</v>
      </c>
      <c r="S183" s="43"/>
    </row>
    <row r="184" spans="12:19" x14ac:dyDescent="0.25">
      <c r="L184" s="87"/>
      <c r="M184" s="49"/>
      <c r="N184" s="29" t="s">
        <v>492</v>
      </c>
      <c r="O184" s="29" t="s">
        <v>399</v>
      </c>
      <c r="P184" s="29" t="s">
        <v>59</v>
      </c>
      <c r="Q184" s="29" t="s">
        <v>428</v>
      </c>
      <c r="R184" s="29">
        <v>1</v>
      </c>
      <c r="S184" s="43"/>
    </row>
    <row r="185" spans="12:19" x14ac:dyDescent="0.25">
      <c r="L185" s="87"/>
      <c r="M185" s="49"/>
      <c r="N185" s="29" t="s">
        <v>492</v>
      </c>
      <c r="O185" s="29" t="s">
        <v>399</v>
      </c>
      <c r="P185" s="29" t="s">
        <v>50</v>
      </c>
      <c r="Q185" s="29" t="s">
        <v>417</v>
      </c>
      <c r="R185" s="29">
        <v>3</v>
      </c>
      <c r="S185" s="43"/>
    </row>
    <row r="186" spans="12:19" x14ac:dyDescent="0.25">
      <c r="L186" s="87"/>
      <c r="M186" s="49"/>
      <c r="N186" s="29" t="s">
        <v>525</v>
      </c>
      <c r="O186" s="29" t="s">
        <v>524</v>
      </c>
      <c r="P186" s="29" t="s">
        <v>52</v>
      </c>
      <c r="Q186" s="29" t="s">
        <v>419</v>
      </c>
      <c r="R186" s="29">
        <v>1</v>
      </c>
      <c r="S186" s="43"/>
    </row>
    <row r="187" spans="12:19" x14ac:dyDescent="0.25">
      <c r="L187" s="87"/>
      <c r="M187" s="49"/>
      <c r="N187" s="29" t="s">
        <v>493</v>
      </c>
      <c r="O187" s="29" t="s">
        <v>400</v>
      </c>
      <c r="P187" s="29" t="s">
        <v>260</v>
      </c>
      <c r="Q187" s="29" t="s">
        <v>416</v>
      </c>
      <c r="R187" s="29">
        <v>1</v>
      </c>
      <c r="S187" s="43"/>
    </row>
    <row r="188" spans="12:19" x14ac:dyDescent="0.25">
      <c r="L188" s="87"/>
      <c r="M188" s="49"/>
      <c r="N188" s="29" t="s">
        <v>493</v>
      </c>
      <c r="O188" s="29" t="s">
        <v>400</v>
      </c>
      <c r="P188" s="29" t="s">
        <v>50</v>
      </c>
      <c r="Q188" s="29" t="s">
        <v>417</v>
      </c>
      <c r="R188" s="29">
        <v>2</v>
      </c>
      <c r="S188" s="43"/>
    </row>
    <row r="189" spans="12:19" x14ac:dyDescent="0.25">
      <c r="L189" s="87"/>
      <c r="M189" s="49"/>
      <c r="N189" s="29" t="s">
        <v>494</v>
      </c>
      <c r="O189" s="29" t="s">
        <v>401</v>
      </c>
      <c r="P189" s="29" t="s">
        <v>245</v>
      </c>
      <c r="Q189" s="29" t="s">
        <v>503</v>
      </c>
      <c r="R189" s="29">
        <v>1</v>
      </c>
      <c r="S189" s="43"/>
    </row>
    <row r="190" spans="12:19" x14ac:dyDescent="0.25">
      <c r="L190" s="87"/>
      <c r="M190" s="49"/>
      <c r="N190" s="29" t="s">
        <v>494</v>
      </c>
      <c r="O190" s="29" t="s">
        <v>401</v>
      </c>
      <c r="P190" s="29" t="s">
        <v>76</v>
      </c>
      <c r="Q190" s="29" t="s">
        <v>420</v>
      </c>
      <c r="R190" s="29">
        <v>1</v>
      </c>
      <c r="S190" s="43"/>
    </row>
    <row r="191" spans="12:19" x14ac:dyDescent="0.25">
      <c r="L191" s="87"/>
      <c r="M191" s="49"/>
      <c r="N191" s="29" t="s">
        <v>494</v>
      </c>
      <c r="O191" s="29" t="s">
        <v>401</v>
      </c>
      <c r="P191" s="29" t="s">
        <v>68</v>
      </c>
      <c r="Q191" s="29" t="s">
        <v>419</v>
      </c>
      <c r="R191" s="29">
        <v>1</v>
      </c>
      <c r="S191" s="43"/>
    </row>
    <row r="192" spans="12:19" x14ac:dyDescent="0.25">
      <c r="L192" s="87"/>
      <c r="M192" s="49"/>
      <c r="N192" s="29" t="s">
        <v>494</v>
      </c>
      <c r="O192" s="29" t="s">
        <v>401</v>
      </c>
      <c r="P192" s="29" t="s">
        <v>50</v>
      </c>
      <c r="Q192" s="29" t="s">
        <v>417</v>
      </c>
      <c r="R192" s="29">
        <v>1</v>
      </c>
      <c r="S192" s="43"/>
    </row>
    <row r="193" spans="12:19" x14ac:dyDescent="0.25">
      <c r="L193" s="87"/>
      <c r="M193" s="49"/>
      <c r="N193" s="29" t="s">
        <v>494</v>
      </c>
      <c r="O193" s="29" t="s">
        <v>401</v>
      </c>
      <c r="P193" s="29" t="s">
        <v>244</v>
      </c>
      <c r="Q193" s="29" t="s">
        <v>538</v>
      </c>
      <c r="R193" s="29">
        <v>1</v>
      </c>
      <c r="S193" s="43"/>
    </row>
    <row r="194" spans="12:19" x14ac:dyDescent="0.25">
      <c r="L194" s="87"/>
      <c r="M194" s="49"/>
      <c r="N194" s="29" t="s">
        <v>496</v>
      </c>
      <c r="O194" s="29" t="s">
        <v>403</v>
      </c>
      <c r="P194" s="29" t="s">
        <v>108</v>
      </c>
      <c r="Q194" s="29" t="s">
        <v>417</v>
      </c>
      <c r="R194" s="29">
        <v>1</v>
      </c>
      <c r="S194" s="43"/>
    </row>
    <row r="195" spans="12:19" x14ac:dyDescent="0.25">
      <c r="L195" s="87"/>
      <c r="M195" s="49"/>
      <c r="N195" s="29" t="s">
        <v>559</v>
      </c>
      <c r="O195" s="29" t="s">
        <v>558</v>
      </c>
      <c r="P195" s="29" t="s">
        <v>50</v>
      </c>
      <c r="Q195" s="29" t="s">
        <v>417</v>
      </c>
      <c r="R195" s="29">
        <v>1</v>
      </c>
      <c r="S195" s="43"/>
    </row>
    <row r="196" spans="12:19" x14ac:dyDescent="0.25">
      <c r="L196" s="87"/>
      <c r="M196" s="49"/>
      <c r="N196" s="29" t="s">
        <v>497</v>
      </c>
      <c r="O196" s="29" t="s">
        <v>404</v>
      </c>
      <c r="P196" s="29" t="s">
        <v>254</v>
      </c>
      <c r="Q196" s="29" t="s">
        <v>427</v>
      </c>
      <c r="R196" s="29">
        <v>1</v>
      </c>
      <c r="S196" s="43"/>
    </row>
    <row r="197" spans="12:19" x14ac:dyDescent="0.25">
      <c r="L197" s="87"/>
      <c r="M197" s="49"/>
      <c r="N197" s="29" t="s">
        <v>497</v>
      </c>
      <c r="O197" s="29" t="s">
        <v>404</v>
      </c>
      <c r="P197" s="29" t="s">
        <v>50</v>
      </c>
      <c r="Q197" s="29" t="s">
        <v>417</v>
      </c>
      <c r="R197" s="29">
        <v>2</v>
      </c>
      <c r="S197" s="43"/>
    </row>
    <row r="198" spans="12:19" x14ac:dyDescent="0.25">
      <c r="L198" s="87"/>
      <c r="M198" s="49"/>
      <c r="N198" s="29" t="s">
        <v>497</v>
      </c>
      <c r="O198" s="29" t="s">
        <v>404</v>
      </c>
      <c r="P198" s="29" t="s">
        <v>243</v>
      </c>
      <c r="Q198" s="29" t="s">
        <v>420</v>
      </c>
      <c r="R198" s="29">
        <v>1</v>
      </c>
      <c r="S198" s="43"/>
    </row>
    <row r="199" spans="12:19" x14ac:dyDescent="0.25">
      <c r="L199" s="87"/>
      <c r="M199" s="49"/>
      <c r="N199" s="29" t="s">
        <v>498</v>
      </c>
      <c r="O199" s="29" t="s">
        <v>406</v>
      </c>
      <c r="P199" s="29" t="s">
        <v>59</v>
      </c>
      <c r="Q199" s="29" t="s">
        <v>428</v>
      </c>
      <c r="R199" s="29">
        <v>1</v>
      </c>
      <c r="S199" s="43"/>
    </row>
    <row r="200" spans="12:19" x14ac:dyDescent="0.25">
      <c r="L200" s="87"/>
      <c r="M200" s="49"/>
      <c r="N200" s="29" t="s">
        <v>498</v>
      </c>
      <c r="O200" s="29" t="s">
        <v>406</v>
      </c>
      <c r="P200" s="29" t="s">
        <v>50</v>
      </c>
      <c r="Q200" s="29" t="s">
        <v>417</v>
      </c>
      <c r="R200" s="29">
        <v>1</v>
      </c>
      <c r="S200" s="43"/>
    </row>
    <row r="201" spans="12:19" x14ac:dyDescent="0.25">
      <c r="L201" s="87"/>
      <c r="M201" s="49"/>
      <c r="N201" s="29" t="s">
        <v>499</v>
      </c>
      <c r="O201" s="29" t="s">
        <v>407</v>
      </c>
      <c r="P201" s="29" t="s">
        <v>108</v>
      </c>
      <c r="Q201" s="29" t="s">
        <v>417</v>
      </c>
      <c r="R201" s="29">
        <v>1</v>
      </c>
      <c r="S201" s="43"/>
    </row>
    <row r="202" spans="12:19" x14ac:dyDescent="0.25">
      <c r="L202" s="87"/>
      <c r="M202" s="49"/>
      <c r="N202" s="29" t="s">
        <v>561</v>
      </c>
      <c r="O202" s="29" t="s">
        <v>560</v>
      </c>
      <c r="P202" s="29" t="s">
        <v>50</v>
      </c>
      <c r="Q202" s="29" t="s">
        <v>417</v>
      </c>
      <c r="R202" s="29">
        <v>1</v>
      </c>
      <c r="S202" s="43"/>
    </row>
    <row r="203" spans="12:19" x14ac:dyDescent="0.25">
      <c r="L203" s="87"/>
      <c r="M203" s="49"/>
      <c r="N203" s="29" t="s">
        <v>501</v>
      </c>
      <c r="O203" s="29" t="s">
        <v>410</v>
      </c>
      <c r="P203" s="29" t="s">
        <v>246</v>
      </c>
      <c r="Q203" s="29" t="s">
        <v>550</v>
      </c>
      <c r="R203" s="29">
        <v>1</v>
      </c>
      <c r="S203" s="43"/>
    </row>
    <row r="204" spans="12:19" x14ac:dyDescent="0.25">
      <c r="L204" s="87"/>
      <c r="M204" s="49"/>
      <c r="N204" s="29" t="s">
        <v>501</v>
      </c>
      <c r="O204" s="29" t="s">
        <v>410</v>
      </c>
      <c r="P204" s="29" t="s">
        <v>110</v>
      </c>
      <c r="Q204" s="29" t="s">
        <v>417</v>
      </c>
      <c r="R204" s="29">
        <v>1</v>
      </c>
      <c r="S204" s="43"/>
    </row>
    <row r="205" spans="12:19" x14ac:dyDescent="0.25">
      <c r="L205" s="87"/>
      <c r="M205" s="49"/>
      <c r="N205" s="29" t="s">
        <v>502</v>
      </c>
      <c r="O205" s="29" t="s">
        <v>411</v>
      </c>
      <c r="P205" s="29" t="s">
        <v>50</v>
      </c>
      <c r="Q205" s="29" t="s">
        <v>417</v>
      </c>
      <c r="R205" s="29">
        <v>1</v>
      </c>
      <c r="S205" s="43"/>
    </row>
    <row r="206" spans="12:19" x14ac:dyDescent="0.25">
      <c r="M206" s="84"/>
      <c r="N206" s="81" t="s">
        <v>642</v>
      </c>
      <c r="O206" s="81"/>
      <c r="P206" s="81"/>
      <c r="Q206" s="81"/>
      <c r="R206" s="81">
        <f>SUM(R2:R205)</f>
        <v>295</v>
      </c>
      <c r="S206" s="85"/>
    </row>
    <row r="207" spans="12:19" x14ac:dyDescent="0.25">
      <c r="N207" s="86"/>
      <c r="O207" s="86"/>
      <c r="P207" s="86"/>
      <c r="Q207" s="86"/>
      <c r="R207" s="86"/>
    </row>
  </sheetData>
  <sortState ref="I2:J206">
    <sortCondition ref="I2:I206"/>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8"/>
  <sheetViews>
    <sheetView zoomScale="80" zoomScaleNormal="80" workbookViewId="0">
      <pane ySplit="1" topLeftCell="A2" activePane="bottomLeft" state="frozen"/>
      <selection activeCell="A7" sqref="A7"/>
      <selection pane="bottomLeft" activeCell="E16" sqref="E16"/>
    </sheetView>
  </sheetViews>
  <sheetFormatPr defaultColWidth="8.85546875" defaultRowHeight="15" x14ac:dyDescent="0.25"/>
  <cols>
    <col min="1" max="1" width="49.42578125" style="41" bestFit="1" customWidth="1"/>
    <col min="2" max="2" width="7.28515625" style="41" bestFit="1" customWidth="1"/>
    <col min="3" max="3" width="6.140625" style="41" bestFit="1" customWidth="1"/>
    <col min="4" max="4" width="3.140625" style="41" customWidth="1"/>
    <col min="5" max="5" width="39" style="41" bestFit="1" customWidth="1"/>
    <col min="6" max="6" width="20.7109375" style="41" bestFit="1" customWidth="1"/>
    <col min="7" max="7" width="3" style="41" customWidth="1"/>
    <col min="8" max="8" width="10.7109375" style="41" bestFit="1" customWidth="1"/>
    <col min="9" max="9" width="46.28515625" style="41" bestFit="1" customWidth="1"/>
    <col min="10" max="10" width="18.85546875" style="41" bestFit="1" customWidth="1"/>
    <col min="11" max="11" width="50.7109375" style="41" bestFit="1" customWidth="1"/>
    <col min="12" max="12" width="5.42578125" style="41" bestFit="1" customWidth="1"/>
    <col min="13" max="16384" width="8.85546875" style="41"/>
  </cols>
  <sheetData>
    <row r="1" spans="1:14" ht="45" x14ac:dyDescent="0.25">
      <c r="A1" s="28" t="s">
        <v>47</v>
      </c>
      <c r="B1" s="28" t="s">
        <v>48</v>
      </c>
      <c r="C1" s="28" t="s">
        <v>49</v>
      </c>
      <c r="D1" s="46"/>
      <c r="E1" s="28" t="s">
        <v>412</v>
      </c>
      <c r="F1" s="30" t="s">
        <v>3</v>
      </c>
      <c r="G1" s="43"/>
      <c r="H1" s="48" t="s">
        <v>413</v>
      </c>
      <c r="I1" s="28" t="s">
        <v>343</v>
      </c>
      <c r="J1" s="28" t="s">
        <v>441</v>
      </c>
      <c r="K1" s="28" t="s">
        <v>344</v>
      </c>
      <c r="L1" s="28" t="s">
        <v>415</v>
      </c>
      <c r="M1" s="28" t="s">
        <v>345</v>
      </c>
      <c r="N1" s="43"/>
    </row>
    <row r="2" spans="1:14" x14ac:dyDescent="0.25">
      <c r="A2" s="29" t="s">
        <v>50</v>
      </c>
      <c r="B2" s="29">
        <v>4</v>
      </c>
      <c r="C2" s="29">
        <v>76</v>
      </c>
      <c r="D2" s="46"/>
      <c r="E2" s="29" t="s">
        <v>586</v>
      </c>
      <c r="F2" s="31">
        <v>981</v>
      </c>
      <c r="G2" s="43"/>
      <c r="H2" s="49"/>
      <c r="I2" s="29" t="s">
        <v>442</v>
      </c>
      <c r="J2" s="29" t="s">
        <v>346</v>
      </c>
      <c r="K2" s="29" t="s">
        <v>202</v>
      </c>
      <c r="L2" s="29" t="s">
        <v>422</v>
      </c>
      <c r="M2" s="29">
        <v>1</v>
      </c>
      <c r="N2" s="43"/>
    </row>
    <row r="3" spans="1:14" x14ac:dyDescent="0.25">
      <c r="A3" s="29" t="s">
        <v>51</v>
      </c>
      <c r="B3" s="29">
        <v>4</v>
      </c>
      <c r="C3" s="29">
        <v>25</v>
      </c>
      <c r="D3" s="46"/>
      <c r="E3" s="29" t="s">
        <v>14</v>
      </c>
      <c r="F3" s="31">
        <v>265</v>
      </c>
      <c r="G3" s="43"/>
      <c r="H3" s="49"/>
      <c r="I3" s="29" t="s">
        <v>442</v>
      </c>
      <c r="J3" s="29" t="s">
        <v>346</v>
      </c>
      <c r="K3" s="29" t="s">
        <v>199</v>
      </c>
      <c r="L3" s="29" t="s">
        <v>430</v>
      </c>
      <c r="M3" s="29">
        <v>1</v>
      </c>
      <c r="N3" s="43"/>
    </row>
    <row r="4" spans="1:14" x14ac:dyDescent="0.25">
      <c r="A4" s="29" t="s">
        <v>52</v>
      </c>
      <c r="B4" s="29">
        <v>4</v>
      </c>
      <c r="C4" s="29">
        <v>9</v>
      </c>
      <c r="D4" s="46"/>
      <c r="E4" s="32" t="s">
        <v>15</v>
      </c>
      <c r="F4" s="33">
        <v>0.27013251783893988</v>
      </c>
      <c r="G4" s="43"/>
      <c r="H4" s="49"/>
      <c r="I4" s="29" t="s">
        <v>442</v>
      </c>
      <c r="J4" s="29" t="s">
        <v>346</v>
      </c>
      <c r="K4" s="29" t="s">
        <v>145</v>
      </c>
      <c r="L4" s="29" t="s">
        <v>435</v>
      </c>
      <c r="M4" s="29">
        <v>1</v>
      </c>
      <c r="N4" s="43"/>
    </row>
    <row r="5" spans="1:14" x14ac:dyDescent="0.25">
      <c r="A5" s="29" t="s">
        <v>76</v>
      </c>
      <c r="B5" s="29">
        <v>4</v>
      </c>
      <c r="C5" s="29">
        <v>5</v>
      </c>
      <c r="D5" s="43"/>
      <c r="E5" s="47"/>
      <c r="F5" s="47"/>
      <c r="H5" s="49"/>
      <c r="I5" s="29" t="s">
        <v>442</v>
      </c>
      <c r="J5" s="29" t="s">
        <v>346</v>
      </c>
      <c r="K5" s="29" t="s">
        <v>52</v>
      </c>
      <c r="L5" s="29" t="s">
        <v>419</v>
      </c>
      <c r="M5" s="29">
        <v>1</v>
      </c>
      <c r="N5" s="43"/>
    </row>
    <row r="6" spans="1:14" x14ac:dyDescent="0.25">
      <c r="A6" s="29" t="s">
        <v>66</v>
      </c>
      <c r="B6" s="29">
        <v>4</v>
      </c>
      <c r="C6" s="29">
        <v>5</v>
      </c>
      <c r="D6" s="46"/>
      <c r="E6" s="34" t="s">
        <v>8</v>
      </c>
      <c r="F6" s="30" t="s">
        <v>3</v>
      </c>
      <c r="G6" s="43"/>
      <c r="H6" s="49"/>
      <c r="I6" s="29" t="s">
        <v>442</v>
      </c>
      <c r="J6" s="29" t="s">
        <v>346</v>
      </c>
      <c r="K6" s="29" t="s">
        <v>51</v>
      </c>
      <c r="L6" s="29" t="s">
        <v>419</v>
      </c>
      <c r="M6" s="29">
        <v>2</v>
      </c>
      <c r="N6" s="43"/>
    </row>
    <row r="7" spans="1:14" x14ac:dyDescent="0.25">
      <c r="A7" s="29" t="s">
        <v>53</v>
      </c>
      <c r="B7" s="29">
        <v>4</v>
      </c>
      <c r="C7" s="29">
        <v>4</v>
      </c>
      <c r="D7" s="46"/>
      <c r="E7" s="35" t="s">
        <v>56</v>
      </c>
      <c r="F7" s="31">
        <v>207</v>
      </c>
      <c r="G7" s="43"/>
      <c r="H7" s="49"/>
      <c r="I7" s="29" t="s">
        <v>442</v>
      </c>
      <c r="J7" s="29" t="s">
        <v>346</v>
      </c>
      <c r="K7" s="29" t="s">
        <v>192</v>
      </c>
      <c r="L7" s="29" t="s">
        <v>424</v>
      </c>
      <c r="M7" s="29">
        <v>1</v>
      </c>
      <c r="N7" s="43"/>
    </row>
    <row r="8" spans="1:14" x14ac:dyDescent="0.25">
      <c r="A8" s="29" t="s">
        <v>143</v>
      </c>
      <c r="B8" s="29">
        <v>4</v>
      </c>
      <c r="C8" s="29">
        <v>4</v>
      </c>
      <c r="D8" s="46"/>
      <c r="E8" s="36" t="s">
        <v>58</v>
      </c>
      <c r="F8" s="33">
        <v>0.78113207547169816</v>
      </c>
      <c r="G8" s="43"/>
      <c r="H8" s="49"/>
      <c r="I8" s="29" t="s">
        <v>442</v>
      </c>
      <c r="J8" s="29" t="s">
        <v>346</v>
      </c>
      <c r="K8" s="29" t="s">
        <v>65</v>
      </c>
      <c r="L8" s="29" t="s">
        <v>428</v>
      </c>
      <c r="M8" s="29">
        <v>1</v>
      </c>
      <c r="N8" s="43"/>
    </row>
    <row r="9" spans="1:14" x14ac:dyDescent="0.25">
      <c r="A9" s="29" t="s">
        <v>145</v>
      </c>
      <c r="B9" s="29">
        <v>4</v>
      </c>
      <c r="C9" s="29">
        <v>4</v>
      </c>
      <c r="D9" s="46"/>
      <c r="E9" s="35" t="s">
        <v>60</v>
      </c>
      <c r="F9" s="31">
        <v>58</v>
      </c>
      <c r="G9" s="43"/>
      <c r="H9" s="49"/>
      <c r="I9" s="29" t="s">
        <v>442</v>
      </c>
      <c r="J9" s="29" t="s">
        <v>346</v>
      </c>
      <c r="K9" s="29" t="s">
        <v>200</v>
      </c>
      <c r="L9" s="29" t="s">
        <v>430</v>
      </c>
      <c r="M9" s="29">
        <v>1</v>
      </c>
      <c r="N9" s="43"/>
    </row>
    <row r="10" spans="1:14" x14ac:dyDescent="0.25">
      <c r="A10" s="29" t="s">
        <v>68</v>
      </c>
      <c r="B10" s="29">
        <v>4</v>
      </c>
      <c r="C10" s="29">
        <v>4</v>
      </c>
      <c r="D10" s="46"/>
      <c r="E10" s="36" t="s">
        <v>62</v>
      </c>
      <c r="F10" s="33">
        <v>0.21886792452830189</v>
      </c>
      <c r="G10" s="43"/>
      <c r="H10" s="49"/>
      <c r="I10" s="29" t="s">
        <v>442</v>
      </c>
      <c r="J10" s="29" t="s">
        <v>346</v>
      </c>
      <c r="K10" s="29" t="s">
        <v>50</v>
      </c>
      <c r="L10" s="29" t="s">
        <v>417</v>
      </c>
      <c r="M10" s="29">
        <v>2</v>
      </c>
      <c r="N10" s="43"/>
    </row>
    <row r="11" spans="1:14" x14ac:dyDescent="0.25">
      <c r="A11" s="29" t="s">
        <v>54</v>
      </c>
      <c r="B11" s="29">
        <v>4</v>
      </c>
      <c r="C11" s="29">
        <v>4</v>
      </c>
      <c r="D11" s="43"/>
      <c r="E11" s="47"/>
      <c r="F11" s="47"/>
      <c r="H11" s="49"/>
      <c r="I11" s="29" t="s">
        <v>445</v>
      </c>
      <c r="J11" s="29" t="s">
        <v>349</v>
      </c>
      <c r="K11" s="29" t="s">
        <v>52</v>
      </c>
      <c r="L11" s="29" t="s">
        <v>419</v>
      </c>
      <c r="M11" s="29">
        <v>1</v>
      </c>
      <c r="N11" s="43"/>
    </row>
    <row r="12" spans="1:14" x14ac:dyDescent="0.25">
      <c r="A12" s="29" t="s">
        <v>59</v>
      </c>
      <c r="B12" s="29">
        <v>4</v>
      </c>
      <c r="C12" s="29">
        <v>3</v>
      </c>
      <c r="D12" s="46"/>
      <c r="E12" s="37" t="s">
        <v>13</v>
      </c>
      <c r="F12" s="34" t="s">
        <v>414</v>
      </c>
      <c r="G12" s="43"/>
      <c r="H12" s="49"/>
      <c r="I12" s="29" t="s">
        <v>445</v>
      </c>
      <c r="J12" s="29" t="s">
        <v>349</v>
      </c>
      <c r="K12" s="29" t="s">
        <v>235</v>
      </c>
      <c r="L12" s="29" t="s">
        <v>430</v>
      </c>
      <c r="M12" s="29">
        <v>1</v>
      </c>
      <c r="N12" s="43"/>
    </row>
    <row r="13" spans="1:14" x14ac:dyDescent="0.25">
      <c r="A13" s="29" t="s">
        <v>63</v>
      </c>
      <c r="B13" s="29">
        <v>4</v>
      </c>
      <c r="C13" s="29">
        <v>3</v>
      </c>
      <c r="D13" s="46"/>
      <c r="E13" s="38">
        <v>1</v>
      </c>
      <c r="F13" s="35" t="s">
        <v>35</v>
      </c>
      <c r="G13" s="43"/>
      <c r="H13" s="49"/>
      <c r="I13" s="29" t="s">
        <v>445</v>
      </c>
      <c r="J13" s="29" t="s">
        <v>349</v>
      </c>
      <c r="K13" s="29" t="s">
        <v>72</v>
      </c>
      <c r="L13" s="29" t="s">
        <v>424</v>
      </c>
      <c r="M13" s="29">
        <v>1</v>
      </c>
      <c r="N13" s="43"/>
    </row>
    <row r="14" spans="1:14" x14ac:dyDescent="0.25">
      <c r="A14" s="29" t="s">
        <v>64</v>
      </c>
      <c r="B14" s="29">
        <v>4</v>
      </c>
      <c r="C14" s="29">
        <v>3</v>
      </c>
      <c r="D14" s="46"/>
      <c r="E14" s="39">
        <v>2</v>
      </c>
      <c r="F14" s="35" t="s">
        <v>36</v>
      </c>
      <c r="G14" s="43"/>
      <c r="H14" s="49"/>
      <c r="I14" s="29" t="s">
        <v>444</v>
      </c>
      <c r="J14" s="29" t="s">
        <v>348</v>
      </c>
      <c r="K14" s="29" t="s">
        <v>57</v>
      </c>
      <c r="L14" s="29" t="s">
        <v>416</v>
      </c>
      <c r="M14" s="29">
        <v>1</v>
      </c>
      <c r="N14" s="43"/>
    </row>
    <row r="15" spans="1:14" x14ac:dyDescent="0.25">
      <c r="A15" s="29" t="s">
        <v>55</v>
      </c>
      <c r="B15" s="29">
        <v>4</v>
      </c>
      <c r="C15" s="29">
        <v>2</v>
      </c>
      <c r="D15" s="46"/>
      <c r="E15" s="39">
        <v>3</v>
      </c>
      <c r="F15" s="35" t="s">
        <v>33</v>
      </c>
      <c r="G15" s="43"/>
      <c r="H15" s="49"/>
      <c r="I15" s="29" t="s">
        <v>444</v>
      </c>
      <c r="J15" s="29" t="s">
        <v>348</v>
      </c>
      <c r="K15" s="29" t="s">
        <v>143</v>
      </c>
      <c r="L15" s="29" t="s">
        <v>421</v>
      </c>
      <c r="M15" s="29">
        <v>1</v>
      </c>
      <c r="N15" s="43"/>
    </row>
    <row r="16" spans="1:14" x14ac:dyDescent="0.25">
      <c r="A16" s="29" t="s">
        <v>199</v>
      </c>
      <c r="B16" s="29">
        <v>4</v>
      </c>
      <c r="C16" s="29">
        <v>2</v>
      </c>
      <c r="D16" s="46"/>
      <c r="E16" s="39">
        <v>4</v>
      </c>
      <c r="F16" s="35" t="s">
        <v>37</v>
      </c>
      <c r="G16" s="43"/>
      <c r="H16" s="49"/>
      <c r="I16" s="29" t="s">
        <v>444</v>
      </c>
      <c r="J16" s="29" t="s">
        <v>348</v>
      </c>
      <c r="K16" s="29" t="s">
        <v>52</v>
      </c>
      <c r="L16" s="29" t="s">
        <v>419</v>
      </c>
      <c r="M16" s="29">
        <v>2</v>
      </c>
      <c r="N16" s="43"/>
    </row>
    <row r="17" spans="1:14" x14ac:dyDescent="0.25">
      <c r="A17" s="29" t="s">
        <v>179</v>
      </c>
      <c r="B17" s="29">
        <v>4</v>
      </c>
      <c r="C17" s="29">
        <v>2</v>
      </c>
      <c r="D17" s="46"/>
      <c r="E17" s="39">
        <v>5</v>
      </c>
      <c r="F17" s="35" t="s">
        <v>38</v>
      </c>
      <c r="G17" s="43"/>
      <c r="H17" s="49"/>
      <c r="I17" s="29" t="s">
        <v>444</v>
      </c>
      <c r="J17" s="29" t="s">
        <v>348</v>
      </c>
      <c r="K17" s="29" t="s">
        <v>171</v>
      </c>
      <c r="L17" s="29" t="s">
        <v>420</v>
      </c>
      <c r="M17" s="29">
        <v>1</v>
      </c>
      <c r="N17" s="43"/>
    </row>
    <row r="18" spans="1:14" x14ac:dyDescent="0.25">
      <c r="A18" s="29" t="s">
        <v>87</v>
      </c>
      <c r="B18" s="29">
        <v>4</v>
      </c>
      <c r="C18" s="29">
        <v>2</v>
      </c>
      <c r="D18" s="43"/>
      <c r="E18" s="44"/>
      <c r="F18" s="44"/>
      <c r="H18" s="49"/>
      <c r="I18" s="29" t="s">
        <v>444</v>
      </c>
      <c r="J18" s="29" t="s">
        <v>348</v>
      </c>
      <c r="K18" s="29" t="s">
        <v>109</v>
      </c>
      <c r="L18" s="29" t="s">
        <v>417</v>
      </c>
      <c r="M18" s="29">
        <v>2</v>
      </c>
      <c r="N18" s="43"/>
    </row>
    <row r="19" spans="1:14" x14ac:dyDescent="0.25">
      <c r="A19" s="29" t="s">
        <v>89</v>
      </c>
      <c r="B19" s="29">
        <v>4</v>
      </c>
      <c r="C19" s="29">
        <v>2</v>
      </c>
      <c r="D19" s="43"/>
      <c r="H19" s="49"/>
      <c r="I19" s="29" t="s">
        <v>444</v>
      </c>
      <c r="J19" s="29" t="s">
        <v>348</v>
      </c>
      <c r="K19" s="29" t="s">
        <v>96</v>
      </c>
      <c r="L19" s="29" t="s">
        <v>435</v>
      </c>
      <c r="M19" s="29">
        <v>1</v>
      </c>
      <c r="N19" s="43"/>
    </row>
    <row r="20" spans="1:14" x14ac:dyDescent="0.25">
      <c r="A20" s="29" t="s">
        <v>65</v>
      </c>
      <c r="B20" s="29">
        <v>4</v>
      </c>
      <c r="C20" s="29">
        <v>2</v>
      </c>
      <c r="D20" s="43"/>
      <c r="H20" s="49"/>
      <c r="I20" s="29" t="s">
        <v>506</v>
      </c>
      <c r="J20" s="29" t="s">
        <v>505</v>
      </c>
      <c r="K20" s="29" t="s">
        <v>89</v>
      </c>
      <c r="L20" s="29" t="s">
        <v>436</v>
      </c>
      <c r="M20" s="29">
        <v>1</v>
      </c>
      <c r="N20" s="43"/>
    </row>
    <row r="21" spans="1:14" x14ac:dyDescent="0.25">
      <c r="A21" s="29" t="s">
        <v>200</v>
      </c>
      <c r="B21" s="29">
        <v>4</v>
      </c>
      <c r="C21" s="29">
        <v>2</v>
      </c>
      <c r="D21" s="43"/>
      <c r="H21" s="49"/>
      <c r="I21" s="29" t="s">
        <v>446</v>
      </c>
      <c r="J21" s="29" t="s">
        <v>350</v>
      </c>
      <c r="K21" s="29" t="s">
        <v>50</v>
      </c>
      <c r="L21" s="29" t="s">
        <v>417</v>
      </c>
      <c r="M21" s="29">
        <v>1</v>
      </c>
      <c r="N21" s="43"/>
    </row>
    <row r="22" spans="1:14" x14ac:dyDescent="0.25">
      <c r="A22" s="29" t="s">
        <v>96</v>
      </c>
      <c r="B22" s="29">
        <v>4</v>
      </c>
      <c r="C22" s="29">
        <v>2</v>
      </c>
      <c r="D22" s="43"/>
      <c r="H22" s="49"/>
      <c r="I22" s="29" t="s">
        <v>447</v>
      </c>
      <c r="J22" s="29" t="s">
        <v>351</v>
      </c>
      <c r="K22" s="29" t="s">
        <v>206</v>
      </c>
      <c r="L22" s="29" t="s">
        <v>425</v>
      </c>
      <c r="M22" s="29">
        <v>1</v>
      </c>
      <c r="N22" s="43"/>
    </row>
    <row r="23" spans="1:14" x14ac:dyDescent="0.25">
      <c r="A23" s="29" t="s">
        <v>71</v>
      </c>
      <c r="B23" s="29">
        <v>4</v>
      </c>
      <c r="C23" s="29">
        <v>2</v>
      </c>
      <c r="D23" s="43"/>
      <c r="H23" s="49"/>
      <c r="I23" s="29" t="s">
        <v>447</v>
      </c>
      <c r="J23" s="29" t="s">
        <v>351</v>
      </c>
      <c r="K23" s="29" t="s">
        <v>110</v>
      </c>
      <c r="L23" s="29" t="s">
        <v>417</v>
      </c>
      <c r="M23" s="29">
        <v>1</v>
      </c>
      <c r="N23" s="43"/>
    </row>
    <row r="24" spans="1:14" x14ac:dyDescent="0.25">
      <c r="A24" s="29" t="s">
        <v>155</v>
      </c>
      <c r="B24" s="29">
        <v>4</v>
      </c>
      <c r="C24" s="29">
        <v>2</v>
      </c>
      <c r="D24" s="43"/>
      <c r="H24" s="49"/>
      <c r="I24" s="29" t="s">
        <v>447</v>
      </c>
      <c r="J24" s="29" t="s">
        <v>351</v>
      </c>
      <c r="K24" s="29" t="s">
        <v>240</v>
      </c>
      <c r="L24" s="29" t="s">
        <v>418</v>
      </c>
      <c r="M24" s="29">
        <v>1</v>
      </c>
      <c r="N24" s="43"/>
    </row>
    <row r="25" spans="1:14" x14ac:dyDescent="0.25">
      <c r="A25" s="29" t="s">
        <v>72</v>
      </c>
      <c r="B25" s="29">
        <v>4</v>
      </c>
      <c r="C25" s="29">
        <v>2</v>
      </c>
      <c r="D25" s="43"/>
      <c r="H25" s="49"/>
      <c r="I25" s="29" t="s">
        <v>447</v>
      </c>
      <c r="J25" s="29" t="s">
        <v>351</v>
      </c>
      <c r="K25" s="29" t="s">
        <v>50</v>
      </c>
      <c r="L25" s="29" t="s">
        <v>417</v>
      </c>
      <c r="M25" s="29">
        <v>1</v>
      </c>
      <c r="N25" s="43"/>
    </row>
    <row r="26" spans="1:14" x14ac:dyDescent="0.25">
      <c r="A26" s="29" t="s">
        <v>135</v>
      </c>
      <c r="B26" s="29">
        <v>4</v>
      </c>
      <c r="C26" s="29">
        <v>1</v>
      </c>
      <c r="D26" s="43"/>
      <c r="H26" s="49"/>
      <c r="I26" s="29" t="s">
        <v>563</v>
      </c>
      <c r="J26" s="29" t="s">
        <v>562</v>
      </c>
      <c r="K26" s="29" t="s">
        <v>50</v>
      </c>
      <c r="L26" s="29" t="s">
        <v>417</v>
      </c>
      <c r="M26" s="29">
        <v>1</v>
      </c>
      <c r="N26" s="43"/>
    </row>
    <row r="27" spans="1:14" x14ac:dyDescent="0.25">
      <c r="A27" s="29" t="s">
        <v>201</v>
      </c>
      <c r="B27" s="29">
        <v>4</v>
      </c>
      <c r="C27" s="29">
        <v>1</v>
      </c>
      <c r="D27" s="43"/>
      <c r="H27" s="49"/>
      <c r="I27" s="29" t="s">
        <v>448</v>
      </c>
      <c r="J27" s="29" t="s">
        <v>352</v>
      </c>
      <c r="K27" s="29" t="s">
        <v>108</v>
      </c>
      <c r="L27" s="29" t="s">
        <v>417</v>
      </c>
      <c r="M27" s="29">
        <v>2</v>
      </c>
      <c r="N27" s="43"/>
    </row>
    <row r="28" spans="1:14" x14ac:dyDescent="0.25">
      <c r="A28" s="29" t="s">
        <v>202</v>
      </c>
      <c r="B28" s="29">
        <v>4</v>
      </c>
      <c r="C28" s="29">
        <v>1</v>
      </c>
      <c r="D28" s="43"/>
      <c r="H28" s="49"/>
      <c r="I28" s="29" t="s">
        <v>448</v>
      </c>
      <c r="J28" s="29" t="s">
        <v>352</v>
      </c>
      <c r="K28" s="29" t="s">
        <v>63</v>
      </c>
      <c r="L28" s="29" t="s">
        <v>430</v>
      </c>
      <c r="M28" s="29">
        <v>1</v>
      </c>
      <c r="N28" s="43"/>
    </row>
    <row r="29" spans="1:14" x14ac:dyDescent="0.25">
      <c r="A29" s="29" t="s">
        <v>203</v>
      </c>
      <c r="B29" s="29">
        <v>4</v>
      </c>
      <c r="C29" s="29">
        <v>1</v>
      </c>
      <c r="D29" s="43"/>
      <c r="H29" s="49"/>
      <c r="I29" s="29" t="s">
        <v>448</v>
      </c>
      <c r="J29" s="29" t="s">
        <v>352</v>
      </c>
      <c r="K29" s="29" t="s">
        <v>52</v>
      </c>
      <c r="L29" s="29" t="s">
        <v>419</v>
      </c>
      <c r="M29" s="29">
        <v>2</v>
      </c>
      <c r="N29" s="43"/>
    </row>
    <row r="30" spans="1:14" x14ac:dyDescent="0.25">
      <c r="A30" s="29" t="s">
        <v>57</v>
      </c>
      <c r="B30" s="29">
        <v>4</v>
      </c>
      <c r="C30" s="29">
        <v>1</v>
      </c>
      <c r="D30" s="43"/>
      <c r="H30" s="49"/>
      <c r="I30" s="29" t="s">
        <v>448</v>
      </c>
      <c r="J30" s="29" t="s">
        <v>352</v>
      </c>
      <c r="K30" s="29" t="s">
        <v>91</v>
      </c>
      <c r="L30" s="29" t="s">
        <v>428</v>
      </c>
      <c r="M30" s="29">
        <v>1</v>
      </c>
      <c r="N30" s="43"/>
    </row>
    <row r="31" spans="1:14" x14ac:dyDescent="0.25">
      <c r="A31" s="29" t="s">
        <v>133</v>
      </c>
      <c r="B31" s="29">
        <v>4</v>
      </c>
      <c r="C31" s="29">
        <v>1</v>
      </c>
      <c r="D31" s="43"/>
      <c r="H31" s="49"/>
      <c r="I31" s="29" t="s">
        <v>448</v>
      </c>
      <c r="J31" s="29" t="s">
        <v>352</v>
      </c>
      <c r="K31" s="29" t="s">
        <v>218</v>
      </c>
      <c r="L31" s="29" t="s">
        <v>427</v>
      </c>
      <c r="M31" s="29">
        <v>1</v>
      </c>
      <c r="N31" s="43"/>
    </row>
    <row r="32" spans="1:14" x14ac:dyDescent="0.25">
      <c r="A32" s="29" t="s">
        <v>204</v>
      </c>
      <c r="B32" s="29">
        <v>4</v>
      </c>
      <c r="C32" s="29">
        <v>1</v>
      </c>
      <c r="D32" s="43"/>
      <c r="H32" s="49"/>
      <c r="I32" s="29" t="s">
        <v>448</v>
      </c>
      <c r="J32" s="29" t="s">
        <v>352</v>
      </c>
      <c r="K32" s="29" t="s">
        <v>50</v>
      </c>
      <c r="L32" s="29" t="s">
        <v>417</v>
      </c>
      <c r="M32" s="29">
        <v>1</v>
      </c>
      <c r="N32" s="43"/>
    </row>
    <row r="33" spans="1:14" x14ac:dyDescent="0.25">
      <c r="A33" s="29" t="s">
        <v>205</v>
      </c>
      <c r="B33" s="29">
        <v>4</v>
      </c>
      <c r="C33" s="29">
        <v>1</v>
      </c>
      <c r="D33" s="43"/>
      <c r="H33" s="49"/>
      <c r="I33" s="29" t="s">
        <v>448</v>
      </c>
      <c r="J33" s="29" t="s">
        <v>352</v>
      </c>
      <c r="K33" s="29" t="s">
        <v>72</v>
      </c>
      <c r="L33" s="29" t="s">
        <v>424</v>
      </c>
      <c r="M33" s="29">
        <v>1</v>
      </c>
      <c r="N33" s="43"/>
    </row>
    <row r="34" spans="1:14" x14ac:dyDescent="0.25">
      <c r="A34" s="29" t="s">
        <v>206</v>
      </c>
      <c r="B34" s="29">
        <v>4</v>
      </c>
      <c r="C34" s="29">
        <v>1</v>
      </c>
      <c r="D34" s="43"/>
      <c r="H34" s="49"/>
      <c r="I34" s="29" t="s">
        <v>449</v>
      </c>
      <c r="J34" s="29" t="s">
        <v>353</v>
      </c>
      <c r="K34" s="29" t="s">
        <v>68</v>
      </c>
      <c r="L34" s="29" t="s">
        <v>419</v>
      </c>
      <c r="M34" s="29">
        <v>1</v>
      </c>
      <c r="N34" s="43"/>
    </row>
    <row r="35" spans="1:14" x14ac:dyDescent="0.25">
      <c r="A35" s="29" t="s">
        <v>207</v>
      </c>
      <c r="B35" s="29">
        <v>4</v>
      </c>
      <c r="C35" s="29">
        <v>1</v>
      </c>
      <c r="D35" s="43"/>
      <c r="H35" s="49"/>
      <c r="I35" s="29" t="s">
        <v>449</v>
      </c>
      <c r="J35" s="29" t="s">
        <v>353</v>
      </c>
      <c r="K35" s="29" t="s">
        <v>54</v>
      </c>
      <c r="L35" s="29" t="s">
        <v>419</v>
      </c>
      <c r="M35" s="29">
        <v>1</v>
      </c>
      <c r="N35" s="43"/>
    </row>
    <row r="36" spans="1:14" x14ac:dyDescent="0.25">
      <c r="A36" s="29" t="s">
        <v>208</v>
      </c>
      <c r="B36" s="29">
        <v>4</v>
      </c>
      <c r="C36" s="29">
        <v>1</v>
      </c>
      <c r="D36" s="43"/>
      <c r="H36" s="49"/>
      <c r="I36" s="29" t="s">
        <v>450</v>
      </c>
      <c r="J36" s="29" t="s">
        <v>354</v>
      </c>
      <c r="K36" s="29" t="s">
        <v>208</v>
      </c>
      <c r="L36" s="29" t="s">
        <v>422</v>
      </c>
      <c r="M36" s="29">
        <v>1</v>
      </c>
      <c r="N36" s="43"/>
    </row>
    <row r="37" spans="1:14" x14ac:dyDescent="0.25">
      <c r="A37" s="29" t="s">
        <v>209</v>
      </c>
      <c r="B37" s="29">
        <v>4</v>
      </c>
      <c r="C37" s="29">
        <v>1</v>
      </c>
      <c r="D37" s="43"/>
      <c r="H37" s="49"/>
      <c r="I37" s="29" t="s">
        <v>450</v>
      </c>
      <c r="J37" s="29" t="s">
        <v>354</v>
      </c>
      <c r="K37" s="29" t="s">
        <v>217</v>
      </c>
      <c r="L37" s="29" t="s">
        <v>422</v>
      </c>
      <c r="M37" s="29">
        <v>1</v>
      </c>
      <c r="N37" s="43"/>
    </row>
    <row r="38" spans="1:14" x14ac:dyDescent="0.25">
      <c r="A38" s="29" t="s">
        <v>210</v>
      </c>
      <c r="B38" s="29">
        <v>4</v>
      </c>
      <c r="C38" s="29">
        <v>1</v>
      </c>
      <c r="D38" s="43"/>
      <c r="H38" s="49"/>
      <c r="I38" s="29" t="s">
        <v>450</v>
      </c>
      <c r="J38" s="29" t="s">
        <v>354</v>
      </c>
      <c r="K38" s="29" t="s">
        <v>99</v>
      </c>
      <c r="L38" s="29" t="s">
        <v>564</v>
      </c>
      <c r="M38" s="29">
        <v>1</v>
      </c>
      <c r="N38" s="43"/>
    </row>
    <row r="39" spans="1:14" x14ac:dyDescent="0.25">
      <c r="A39" s="29" t="s">
        <v>67</v>
      </c>
      <c r="B39" s="29">
        <v>4</v>
      </c>
      <c r="C39" s="29">
        <v>1</v>
      </c>
      <c r="D39" s="43"/>
      <c r="H39" s="49"/>
      <c r="I39" s="29" t="s">
        <v>450</v>
      </c>
      <c r="J39" s="29" t="s">
        <v>354</v>
      </c>
      <c r="K39" s="29" t="s">
        <v>155</v>
      </c>
      <c r="L39" s="29" t="s">
        <v>428</v>
      </c>
      <c r="M39" s="29">
        <v>1</v>
      </c>
      <c r="N39" s="43"/>
    </row>
    <row r="40" spans="1:14" x14ac:dyDescent="0.25">
      <c r="A40" s="29" t="s">
        <v>171</v>
      </c>
      <c r="B40" s="29">
        <v>4</v>
      </c>
      <c r="C40" s="29">
        <v>1</v>
      </c>
      <c r="D40" s="43"/>
      <c r="H40" s="49"/>
      <c r="I40" s="29" t="s">
        <v>450</v>
      </c>
      <c r="J40" s="29" t="s">
        <v>354</v>
      </c>
      <c r="K40" s="29" t="s">
        <v>50</v>
      </c>
      <c r="L40" s="29" t="s">
        <v>417</v>
      </c>
      <c r="M40" s="29">
        <v>1</v>
      </c>
      <c r="N40" s="43"/>
    </row>
    <row r="41" spans="1:14" x14ac:dyDescent="0.25">
      <c r="A41" s="29" t="s">
        <v>211</v>
      </c>
      <c r="B41" s="29">
        <v>4</v>
      </c>
      <c r="C41" s="29">
        <v>1</v>
      </c>
      <c r="D41" s="43"/>
      <c r="H41" s="49"/>
      <c r="I41" s="29" t="s">
        <v>451</v>
      </c>
      <c r="J41" s="29" t="s">
        <v>355</v>
      </c>
      <c r="K41" s="29" t="s">
        <v>66</v>
      </c>
      <c r="L41" s="29" t="s">
        <v>430</v>
      </c>
      <c r="M41" s="29">
        <v>1</v>
      </c>
      <c r="N41" s="43"/>
    </row>
    <row r="42" spans="1:14" x14ac:dyDescent="0.25">
      <c r="A42" s="29" t="s">
        <v>212</v>
      </c>
      <c r="B42" s="29">
        <v>4</v>
      </c>
      <c r="C42" s="29">
        <v>1</v>
      </c>
      <c r="D42" s="43"/>
      <c r="H42" s="49"/>
      <c r="I42" s="29" t="s">
        <v>453</v>
      </c>
      <c r="J42" s="29" t="s">
        <v>357</v>
      </c>
      <c r="K42" s="29" t="s">
        <v>145</v>
      </c>
      <c r="L42" s="29" t="s">
        <v>435</v>
      </c>
      <c r="M42" s="29">
        <v>1</v>
      </c>
      <c r="N42" s="43"/>
    </row>
    <row r="43" spans="1:14" x14ac:dyDescent="0.25">
      <c r="A43" s="29" t="s">
        <v>213</v>
      </c>
      <c r="B43" s="29">
        <v>4</v>
      </c>
      <c r="C43" s="29">
        <v>1</v>
      </c>
      <c r="D43" s="43"/>
      <c r="H43" s="49"/>
      <c r="I43" s="29" t="s">
        <v>453</v>
      </c>
      <c r="J43" s="29" t="s">
        <v>357</v>
      </c>
      <c r="K43" s="29" t="s">
        <v>51</v>
      </c>
      <c r="L43" s="29" t="s">
        <v>419</v>
      </c>
      <c r="M43" s="29">
        <v>1</v>
      </c>
      <c r="N43" s="43"/>
    </row>
    <row r="44" spans="1:14" x14ac:dyDescent="0.25">
      <c r="A44" s="29" t="s">
        <v>214</v>
      </c>
      <c r="B44" s="29">
        <v>4</v>
      </c>
      <c r="C44" s="29">
        <v>1</v>
      </c>
      <c r="D44" s="43"/>
      <c r="H44" s="49"/>
      <c r="I44" s="29" t="s">
        <v>453</v>
      </c>
      <c r="J44" s="29" t="s">
        <v>357</v>
      </c>
      <c r="K44" s="29" t="s">
        <v>64</v>
      </c>
      <c r="L44" s="29" t="s">
        <v>419</v>
      </c>
      <c r="M44" s="29">
        <v>1</v>
      </c>
      <c r="N44" s="43"/>
    </row>
    <row r="45" spans="1:14" x14ac:dyDescent="0.25">
      <c r="A45" s="29" t="s">
        <v>215</v>
      </c>
      <c r="B45" s="29">
        <v>4</v>
      </c>
      <c r="C45" s="29">
        <v>1</v>
      </c>
      <c r="D45" s="43"/>
      <c r="H45" s="49"/>
      <c r="I45" s="29" t="s">
        <v>453</v>
      </c>
      <c r="J45" s="29" t="s">
        <v>357</v>
      </c>
      <c r="K45" s="29" t="s">
        <v>50</v>
      </c>
      <c r="L45" s="29" t="s">
        <v>417</v>
      </c>
      <c r="M45" s="29">
        <v>3</v>
      </c>
      <c r="N45" s="43"/>
    </row>
    <row r="46" spans="1:14" x14ac:dyDescent="0.25">
      <c r="A46" s="29" t="s">
        <v>91</v>
      </c>
      <c r="B46" s="29">
        <v>4</v>
      </c>
      <c r="C46" s="29">
        <v>1</v>
      </c>
      <c r="D46" s="43"/>
      <c r="H46" s="49"/>
      <c r="I46" s="29" t="s">
        <v>454</v>
      </c>
      <c r="J46" s="29" t="s">
        <v>358</v>
      </c>
      <c r="K46" s="29" t="s">
        <v>114</v>
      </c>
      <c r="L46" s="29" t="s">
        <v>417</v>
      </c>
      <c r="M46" s="29">
        <v>1</v>
      </c>
      <c r="N46" s="43"/>
    </row>
    <row r="47" spans="1:14" x14ac:dyDescent="0.25">
      <c r="A47" s="29" t="s">
        <v>216</v>
      </c>
      <c r="B47" s="29">
        <v>4</v>
      </c>
      <c r="C47" s="29">
        <v>1</v>
      </c>
      <c r="D47" s="43"/>
      <c r="H47" s="49"/>
      <c r="I47" s="29" t="s">
        <v>454</v>
      </c>
      <c r="J47" s="29" t="s">
        <v>358</v>
      </c>
      <c r="K47" s="29" t="s">
        <v>110</v>
      </c>
      <c r="L47" s="29" t="s">
        <v>417</v>
      </c>
      <c r="M47" s="29">
        <v>1</v>
      </c>
      <c r="N47" s="43"/>
    </row>
    <row r="48" spans="1:14" x14ac:dyDescent="0.25">
      <c r="A48" s="29" t="s">
        <v>217</v>
      </c>
      <c r="B48" s="29">
        <v>4</v>
      </c>
      <c r="C48" s="29">
        <v>1</v>
      </c>
      <c r="D48" s="43"/>
      <c r="H48" s="49"/>
      <c r="I48" s="29" t="s">
        <v>454</v>
      </c>
      <c r="J48" s="29" t="s">
        <v>358</v>
      </c>
      <c r="K48" s="29" t="s">
        <v>52</v>
      </c>
      <c r="L48" s="29" t="s">
        <v>419</v>
      </c>
      <c r="M48" s="29">
        <v>1</v>
      </c>
      <c r="N48" s="43"/>
    </row>
    <row r="49" spans="1:14" x14ac:dyDescent="0.25">
      <c r="A49" s="29" t="s">
        <v>187</v>
      </c>
      <c r="B49" s="29">
        <v>4</v>
      </c>
      <c r="C49" s="29">
        <v>1</v>
      </c>
      <c r="D49" s="43"/>
      <c r="H49" s="49"/>
      <c r="I49" s="29" t="s">
        <v>454</v>
      </c>
      <c r="J49" s="29" t="s">
        <v>358</v>
      </c>
      <c r="K49" s="29" t="s">
        <v>54</v>
      </c>
      <c r="L49" s="29" t="s">
        <v>419</v>
      </c>
      <c r="M49" s="29">
        <v>1</v>
      </c>
      <c r="N49" s="43"/>
    </row>
    <row r="50" spans="1:14" x14ac:dyDescent="0.25">
      <c r="A50" s="29" t="s">
        <v>218</v>
      </c>
      <c r="B50" s="29">
        <v>4</v>
      </c>
      <c r="C50" s="29">
        <v>1</v>
      </c>
      <c r="D50" s="43"/>
      <c r="H50" s="49"/>
      <c r="I50" s="29" t="s">
        <v>454</v>
      </c>
      <c r="J50" s="29" t="s">
        <v>358</v>
      </c>
      <c r="K50" s="29" t="s">
        <v>50</v>
      </c>
      <c r="L50" s="29" t="s">
        <v>417</v>
      </c>
      <c r="M50" s="29">
        <v>5</v>
      </c>
      <c r="N50" s="43"/>
    </row>
    <row r="51" spans="1:14" x14ac:dyDescent="0.25">
      <c r="A51" s="29" t="s">
        <v>219</v>
      </c>
      <c r="B51" s="29">
        <v>4</v>
      </c>
      <c r="C51" s="29">
        <v>1</v>
      </c>
      <c r="D51" s="43"/>
      <c r="H51" s="49"/>
      <c r="I51" s="29" t="s">
        <v>455</v>
      </c>
      <c r="J51" s="29" t="s">
        <v>359</v>
      </c>
      <c r="K51" s="29" t="s">
        <v>135</v>
      </c>
      <c r="L51" s="29" t="s">
        <v>425</v>
      </c>
      <c r="M51" s="29">
        <v>1</v>
      </c>
      <c r="N51" s="43"/>
    </row>
    <row r="52" spans="1:14" x14ac:dyDescent="0.25">
      <c r="A52" s="29" t="s">
        <v>70</v>
      </c>
      <c r="B52" s="29">
        <v>4</v>
      </c>
      <c r="C52" s="29">
        <v>1</v>
      </c>
      <c r="D52" s="43"/>
      <c r="H52" s="49"/>
      <c r="I52" s="29" t="s">
        <v>455</v>
      </c>
      <c r="J52" s="29" t="s">
        <v>359</v>
      </c>
      <c r="K52" s="29" t="s">
        <v>59</v>
      </c>
      <c r="L52" s="29" t="s">
        <v>428</v>
      </c>
      <c r="M52" s="29">
        <v>1</v>
      </c>
      <c r="N52" s="43"/>
    </row>
    <row r="53" spans="1:14" x14ac:dyDescent="0.25">
      <c r="A53" s="29" t="s">
        <v>99</v>
      </c>
      <c r="B53" s="29">
        <v>4</v>
      </c>
      <c r="C53" s="29">
        <v>1</v>
      </c>
      <c r="D53" s="43"/>
      <c r="H53" s="49"/>
      <c r="I53" s="29" t="s">
        <v>455</v>
      </c>
      <c r="J53" s="29" t="s">
        <v>359</v>
      </c>
      <c r="K53" s="29" t="s">
        <v>53</v>
      </c>
      <c r="L53" s="29" t="s">
        <v>435</v>
      </c>
      <c r="M53" s="29">
        <v>1</v>
      </c>
      <c r="N53" s="43"/>
    </row>
    <row r="54" spans="1:14" x14ac:dyDescent="0.25">
      <c r="A54" s="29" t="s">
        <v>100</v>
      </c>
      <c r="B54" s="29">
        <v>4</v>
      </c>
      <c r="C54" s="29">
        <v>1</v>
      </c>
      <c r="D54" s="43"/>
      <c r="H54" s="49"/>
      <c r="I54" s="29" t="s">
        <v>455</v>
      </c>
      <c r="J54" s="29" t="s">
        <v>359</v>
      </c>
      <c r="K54" s="29" t="s">
        <v>199</v>
      </c>
      <c r="L54" s="29" t="s">
        <v>430</v>
      </c>
      <c r="M54" s="29">
        <v>1</v>
      </c>
      <c r="N54" s="43"/>
    </row>
    <row r="55" spans="1:14" x14ac:dyDescent="0.25">
      <c r="A55" s="29" t="s">
        <v>220</v>
      </c>
      <c r="B55" s="29">
        <v>4</v>
      </c>
      <c r="C55" s="29">
        <v>1</v>
      </c>
      <c r="D55" s="43"/>
      <c r="H55" s="49"/>
      <c r="I55" s="29" t="s">
        <v>455</v>
      </c>
      <c r="J55" s="29" t="s">
        <v>359</v>
      </c>
      <c r="K55" s="29" t="s">
        <v>52</v>
      </c>
      <c r="L55" s="29" t="s">
        <v>419</v>
      </c>
      <c r="M55" s="29">
        <v>1</v>
      </c>
      <c r="N55" s="43"/>
    </row>
    <row r="56" spans="1:14" x14ac:dyDescent="0.25">
      <c r="A56" s="29" t="s">
        <v>103</v>
      </c>
      <c r="B56" s="29">
        <v>4</v>
      </c>
      <c r="C56" s="29">
        <v>1</v>
      </c>
      <c r="D56" s="43"/>
      <c r="H56" s="49"/>
      <c r="I56" s="29" t="s">
        <v>455</v>
      </c>
      <c r="J56" s="29" t="s">
        <v>359</v>
      </c>
      <c r="K56" s="29" t="s">
        <v>51</v>
      </c>
      <c r="L56" s="29" t="s">
        <v>419</v>
      </c>
      <c r="M56" s="29">
        <v>2</v>
      </c>
      <c r="N56" s="43"/>
    </row>
    <row r="57" spans="1:14" x14ac:dyDescent="0.25">
      <c r="A57" s="29" t="s">
        <v>190</v>
      </c>
      <c r="B57" s="29">
        <v>4</v>
      </c>
      <c r="C57" s="29">
        <v>1</v>
      </c>
      <c r="D57" s="43"/>
      <c r="H57" s="49"/>
      <c r="I57" s="29" t="s">
        <v>455</v>
      </c>
      <c r="J57" s="29" t="s">
        <v>359</v>
      </c>
      <c r="K57" s="29" t="s">
        <v>109</v>
      </c>
      <c r="L57" s="29" t="s">
        <v>417</v>
      </c>
      <c r="M57" s="29">
        <v>1</v>
      </c>
      <c r="N57" s="43"/>
    </row>
    <row r="58" spans="1:14" x14ac:dyDescent="0.25">
      <c r="A58" s="29" t="s">
        <v>73</v>
      </c>
      <c r="B58" s="29">
        <v>4</v>
      </c>
      <c r="C58" s="29">
        <v>1</v>
      </c>
      <c r="D58" s="43"/>
      <c r="H58" s="49"/>
      <c r="I58" s="29" t="s">
        <v>455</v>
      </c>
      <c r="J58" s="29" t="s">
        <v>359</v>
      </c>
      <c r="K58" s="29" t="s">
        <v>192</v>
      </c>
      <c r="L58" s="29" t="s">
        <v>424</v>
      </c>
      <c r="M58" s="29">
        <v>2</v>
      </c>
      <c r="N58" s="43"/>
    </row>
    <row r="59" spans="1:14" x14ac:dyDescent="0.25">
      <c r="A59" s="29" t="s">
        <v>221</v>
      </c>
      <c r="B59" s="29">
        <v>4</v>
      </c>
      <c r="C59" s="29">
        <v>1</v>
      </c>
      <c r="D59" s="43"/>
      <c r="H59" s="49"/>
      <c r="I59" s="29" t="s">
        <v>455</v>
      </c>
      <c r="J59" s="29" t="s">
        <v>359</v>
      </c>
      <c r="K59" s="29" t="s">
        <v>50</v>
      </c>
      <c r="L59" s="29" t="s">
        <v>417</v>
      </c>
      <c r="M59" s="29">
        <v>4</v>
      </c>
      <c r="N59" s="43"/>
    </row>
    <row r="60" spans="1:14" x14ac:dyDescent="0.25">
      <c r="A60" s="29" t="s">
        <v>222</v>
      </c>
      <c r="B60" s="29">
        <v>4</v>
      </c>
      <c r="C60" s="29">
        <v>1</v>
      </c>
      <c r="D60" s="43"/>
      <c r="H60" s="49"/>
      <c r="I60" s="29" t="s">
        <v>513</v>
      </c>
      <c r="J60" s="29" t="s">
        <v>512</v>
      </c>
      <c r="K60" s="29" t="s">
        <v>226</v>
      </c>
      <c r="L60" s="29" t="s">
        <v>421</v>
      </c>
      <c r="M60" s="29">
        <v>1</v>
      </c>
      <c r="N60" s="43"/>
    </row>
    <row r="61" spans="1:14" x14ac:dyDescent="0.25">
      <c r="A61" s="29" t="s">
        <v>223</v>
      </c>
      <c r="B61" s="29">
        <v>4</v>
      </c>
      <c r="C61" s="29">
        <v>1</v>
      </c>
      <c r="D61" s="43"/>
      <c r="H61" s="49"/>
      <c r="I61" s="29" t="s">
        <v>513</v>
      </c>
      <c r="J61" s="29" t="s">
        <v>512</v>
      </c>
      <c r="K61" s="29" t="s">
        <v>51</v>
      </c>
      <c r="L61" s="29" t="s">
        <v>419</v>
      </c>
      <c r="M61" s="29">
        <v>1</v>
      </c>
      <c r="N61" s="43"/>
    </row>
    <row r="62" spans="1:14" x14ac:dyDescent="0.25">
      <c r="A62" s="29" t="s">
        <v>108</v>
      </c>
      <c r="B62" s="29">
        <v>2</v>
      </c>
      <c r="C62" s="29">
        <v>18</v>
      </c>
      <c r="D62" s="43"/>
      <c r="H62" s="49"/>
      <c r="I62" s="29" t="s">
        <v>458</v>
      </c>
      <c r="J62" s="29" t="s">
        <v>362</v>
      </c>
      <c r="K62" s="29" t="s">
        <v>219</v>
      </c>
      <c r="L62" s="29" t="s">
        <v>427</v>
      </c>
      <c r="M62" s="29">
        <v>1</v>
      </c>
      <c r="N62" s="43"/>
    </row>
    <row r="63" spans="1:14" x14ac:dyDescent="0.25">
      <c r="A63" s="29" t="s">
        <v>109</v>
      </c>
      <c r="B63" s="29">
        <v>2</v>
      </c>
      <c r="C63" s="29">
        <v>8</v>
      </c>
      <c r="D63" s="43"/>
      <c r="H63" s="49"/>
      <c r="I63" s="29" t="s">
        <v>458</v>
      </c>
      <c r="J63" s="29" t="s">
        <v>362</v>
      </c>
      <c r="K63" s="29" t="s">
        <v>50</v>
      </c>
      <c r="L63" s="29" t="s">
        <v>417</v>
      </c>
      <c r="M63" s="29">
        <v>1</v>
      </c>
      <c r="N63" s="43"/>
    </row>
    <row r="64" spans="1:14" x14ac:dyDescent="0.25">
      <c r="A64" s="29" t="s">
        <v>192</v>
      </c>
      <c r="B64" s="29">
        <v>2</v>
      </c>
      <c r="C64" s="29">
        <v>4</v>
      </c>
      <c r="D64" s="43"/>
      <c r="H64" s="49"/>
      <c r="I64" s="29" t="s">
        <v>515</v>
      </c>
      <c r="J64" s="29" t="s">
        <v>514</v>
      </c>
      <c r="K64" s="29" t="s">
        <v>109</v>
      </c>
      <c r="L64" s="29" t="s">
        <v>417</v>
      </c>
      <c r="M64" s="29">
        <v>1</v>
      </c>
      <c r="N64" s="43"/>
    </row>
    <row r="65" spans="1:14" x14ac:dyDescent="0.25">
      <c r="A65" s="29" t="s">
        <v>114</v>
      </c>
      <c r="B65" s="29">
        <v>2</v>
      </c>
      <c r="C65" s="29">
        <v>3</v>
      </c>
      <c r="D65" s="43"/>
      <c r="H65" s="49"/>
      <c r="I65" s="29" t="s">
        <v>457</v>
      </c>
      <c r="J65" s="29" t="s">
        <v>361</v>
      </c>
      <c r="K65" s="29" t="s">
        <v>67</v>
      </c>
      <c r="L65" s="29" t="s">
        <v>419</v>
      </c>
      <c r="M65" s="29">
        <v>1</v>
      </c>
      <c r="N65" s="43"/>
    </row>
    <row r="66" spans="1:14" x14ac:dyDescent="0.25">
      <c r="A66" s="29" t="s">
        <v>196</v>
      </c>
      <c r="B66" s="29">
        <v>2</v>
      </c>
      <c r="C66" s="29">
        <v>2</v>
      </c>
      <c r="D66" s="43"/>
      <c r="H66" s="49"/>
      <c r="I66" s="29" t="s">
        <v>457</v>
      </c>
      <c r="J66" s="29" t="s">
        <v>361</v>
      </c>
      <c r="K66" s="29" t="s">
        <v>51</v>
      </c>
      <c r="L66" s="29" t="s">
        <v>419</v>
      </c>
      <c r="M66" s="29">
        <v>2</v>
      </c>
      <c r="N66" s="43"/>
    </row>
    <row r="67" spans="1:14" x14ac:dyDescent="0.25">
      <c r="A67" s="29" t="s">
        <v>224</v>
      </c>
      <c r="B67" s="29">
        <v>2</v>
      </c>
      <c r="C67" s="29">
        <v>2</v>
      </c>
      <c r="D67" s="43"/>
      <c r="H67" s="49"/>
      <c r="I67" s="29" t="s">
        <v>457</v>
      </c>
      <c r="J67" s="29" t="s">
        <v>361</v>
      </c>
      <c r="K67" s="29" t="s">
        <v>200</v>
      </c>
      <c r="L67" s="29" t="s">
        <v>430</v>
      </c>
      <c r="M67" s="29">
        <v>1</v>
      </c>
      <c r="N67" s="43"/>
    </row>
    <row r="68" spans="1:14" x14ac:dyDescent="0.25">
      <c r="A68" s="29" t="s">
        <v>225</v>
      </c>
      <c r="B68" s="29">
        <v>2</v>
      </c>
      <c r="C68" s="29">
        <v>1</v>
      </c>
      <c r="D68" s="43"/>
      <c r="H68" s="49"/>
      <c r="I68" s="29" t="s">
        <v>457</v>
      </c>
      <c r="J68" s="29" t="s">
        <v>361</v>
      </c>
      <c r="K68" s="29" t="s">
        <v>220</v>
      </c>
      <c r="L68" s="29" t="s">
        <v>426</v>
      </c>
      <c r="M68" s="29">
        <v>1</v>
      </c>
      <c r="N68" s="43"/>
    </row>
    <row r="69" spans="1:14" x14ac:dyDescent="0.25">
      <c r="A69" s="29" t="s">
        <v>226</v>
      </c>
      <c r="B69" s="29">
        <v>2</v>
      </c>
      <c r="C69" s="29">
        <v>1</v>
      </c>
      <c r="D69" s="43"/>
      <c r="H69" s="49"/>
      <c r="I69" s="29" t="s">
        <v>457</v>
      </c>
      <c r="J69" s="29" t="s">
        <v>361</v>
      </c>
      <c r="K69" s="29" t="s">
        <v>50</v>
      </c>
      <c r="L69" s="29" t="s">
        <v>417</v>
      </c>
      <c r="M69" s="29">
        <v>3</v>
      </c>
      <c r="N69" s="43"/>
    </row>
    <row r="70" spans="1:14" x14ac:dyDescent="0.25">
      <c r="A70" s="29" t="s">
        <v>227</v>
      </c>
      <c r="B70" s="29">
        <v>2</v>
      </c>
      <c r="C70" s="29">
        <v>1</v>
      </c>
      <c r="D70" s="43"/>
      <c r="H70" s="49"/>
      <c r="I70" s="29" t="s">
        <v>457</v>
      </c>
      <c r="J70" s="29" t="s">
        <v>361</v>
      </c>
      <c r="K70" s="29" t="s">
        <v>221</v>
      </c>
      <c r="L70" s="29" t="s">
        <v>549</v>
      </c>
      <c r="M70" s="29">
        <v>1</v>
      </c>
      <c r="N70" s="43"/>
    </row>
    <row r="71" spans="1:14" x14ac:dyDescent="0.25">
      <c r="A71" s="29" t="s">
        <v>228</v>
      </c>
      <c r="B71" s="29">
        <v>2</v>
      </c>
      <c r="C71" s="29">
        <v>1</v>
      </c>
      <c r="D71" s="43"/>
      <c r="H71" s="49"/>
      <c r="I71" s="29" t="s">
        <v>457</v>
      </c>
      <c r="J71" s="29" t="s">
        <v>361</v>
      </c>
      <c r="K71" s="29" t="s">
        <v>222</v>
      </c>
      <c r="L71" s="29" t="s">
        <v>564</v>
      </c>
      <c r="M71" s="29">
        <v>1</v>
      </c>
      <c r="N71" s="43"/>
    </row>
    <row r="72" spans="1:14" x14ac:dyDescent="0.25">
      <c r="A72" s="29" t="s">
        <v>229</v>
      </c>
      <c r="B72" s="29">
        <v>2</v>
      </c>
      <c r="C72" s="29">
        <v>1</v>
      </c>
      <c r="D72" s="43"/>
      <c r="H72" s="49"/>
      <c r="I72" s="29" t="s">
        <v>548</v>
      </c>
      <c r="J72" s="29" t="s">
        <v>547</v>
      </c>
      <c r="K72" s="29" t="s">
        <v>205</v>
      </c>
      <c r="L72" s="29" t="s">
        <v>430</v>
      </c>
      <c r="M72" s="29">
        <v>1</v>
      </c>
      <c r="N72" s="43"/>
    </row>
    <row r="73" spans="1:14" x14ac:dyDescent="0.25">
      <c r="A73" s="29" t="s">
        <v>230</v>
      </c>
      <c r="B73" s="29">
        <v>2</v>
      </c>
      <c r="C73" s="29">
        <v>1</v>
      </c>
      <c r="D73" s="43"/>
      <c r="H73" s="49"/>
      <c r="I73" s="29" t="s">
        <v>460</v>
      </c>
      <c r="J73" s="29" t="s">
        <v>364</v>
      </c>
      <c r="K73" s="29" t="s">
        <v>53</v>
      </c>
      <c r="L73" s="29" t="s">
        <v>435</v>
      </c>
      <c r="M73" s="29">
        <v>1</v>
      </c>
      <c r="N73" s="43"/>
    </row>
    <row r="74" spans="1:14" x14ac:dyDescent="0.25">
      <c r="A74" s="29" t="s">
        <v>115</v>
      </c>
      <c r="B74" s="29">
        <v>2</v>
      </c>
      <c r="C74" s="29">
        <v>1</v>
      </c>
      <c r="D74" s="43"/>
      <c r="H74" s="49"/>
      <c r="I74" s="29" t="s">
        <v>460</v>
      </c>
      <c r="J74" s="29" t="s">
        <v>565</v>
      </c>
      <c r="K74" s="29" t="s">
        <v>51</v>
      </c>
      <c r="L74" s="29" t="s">
        <v>419</v>
      </c>
      <c r="M74" s="29">
        <v>1</v>
      </c>
      <c r="N74" s="43"/>
    </row>
    <row r="75" spans="1:14" x14ac:dyDescent="0.25">
      <c r="A75" s="29" t="s">
        <v>231</v>
      </c>
      <c r="B75" s="29">
        <v>2</v>
      </c>
      <c r="C75" s="29">
        <v>1</v>
      </c>
      <c r="D75" s="43"/>
      <c r="H75" s="49"/>
      <c r="I75" s="29" t="s">
        <v>462</v>
      </c>
      <c r="J75" s="29" t="s">
        <v>366</v>
      </c>
      <c r="K75" s="29" t="s">
        <v>108</v>
      </c>
      <c r="L75" s="29" t="s">
        <v>417</v>
      </c>
      <c r="M75" s="29">
        <v>1</v>
      </c>
      <c r="N75" s="43"/>
    </row>
    <row r="76" spans="1:14" x14ac:dyDescent="0.25">
      <c r="A76" s="29" t="s">
        <v>232</v>
      </c>
      <c r="B76" s="29">
        <v>2</v>
      </c>
      <c r="C76" s="29">
        <v>1</v>
      </c>
      <c r="D76" s="43"/>
      <c r="H76" s="49"/>
      <c r="I76" s="29" t="s">
        <v>462</v>
      </c>
      <c r="J76" s="29" t="s">
        <v>366</v>
      </c>
      <c r="K76" s="29" t="s">
        <v>196</v>
      </c>
      <c r="L76" s="29" t="s">
        <v>425</v>
      </c>
      <c r="M76" s="29">
        <v>1</v>
      </c>
      <c r="N76" s="43"/>
    </row>
    <row r="77" spans="1:14" x14ac:dyDescent="0.25">
      <c r="A77" s="29" t="s">
        <v>110</v>
      </c>
      <c r="B77" s="29">
        <v>2</v>
      </c>
      <c r="C77" s="29">
        <v>1</v>
      </c>
      <c r="D77" s="43"/>
      <c r="H77" s="49"/>
      <c r="I77" s="29" t="s">
        <v>462</v>
      </c>
      <c r="J77" s="29" t="s">
        <v>366</v>
      </c>
      <c r="K77" s="29" t="s">
        <v>50</v>
      </c>
      <c r="L77" s="29" t="s">
        <v>417</v>
      </c>
      <c r="M77" s="29">
        <v>3</v>
      </c>
      <c r="N77" s="43"/>
    </row>
    <row r="78" spans="1:14" x14ac:dyDescent="0.25">
      <c r="A78" s="29" t="s">
        <v>233</v>
      </c>
      <c r="B78" s="29">
        <v>2</v>
      </c>
      <c r="C78" s="29">
        <v>1</v>
      </c>
      <c r="D78" s="43"/>
      <c r="H78" s="49"/>
      <c r="I78" s="29" t="s">
        <v>464</v>
      </c>
      <c r="J78" s="29" t="s">
        <v>369</v>
      </c>
      <c r="K78" s="29" t="s">
        <v>108</v>
      </c>
      <c r="L78" s="29" t="s">
        <v>417</v>
      </c>
      <c r="M78" s="29">
        <v>1</v>
      </c>
      <c r="N78" s="43"/>
    </row>
    <row r="79" spans="1:14" x14ac:dyDescent="0.25">
      <c r="A79" s="29" t="s">
        <v>234</v>
      </c>
      <c r="B79" s="29">
        <v>2</v>
      </c>
      <c r="C79" s="29">
        <v>1</v>
      </c>
      <c r="D79" s="43"/>
      <c r="H79" s="49"/>
      <c r="I79" s="29" t="s">
        <v>464</v>
      </c>
      <c r="J79" s="29" t="s">
        <v>370</v>
      </c>
      <c r="K79" s="29" t="s">
        <v>108</v>
      </c>
      <c r="L79" s="29" t="s">
        <v>417</v>
      </c>
      <c r="M79" s="29">
        <v>1</v>
      </c>
      <c r="N79" s="43"/>
    </row>
    <row r="80" spans="1:14" x14ac:dyDescent="0.25">
      <c r="A80" s="29" t="s">
        <v>235</v>
      </c>
      <c r="B80" s="29">
        <v>2</v>
      </c>
      <c r="C80" s="29">
        <v>1</v>
      </c>
      <c r="D80" s="43"/>
      <c r="H80" s="49"/>
      <c r="I80" s="29" t="s">
        <v>464</v>
      </c>
      <c r="J80" s="29" t="s">
        <v>369</v>
      </c>
      <c r="K80" s="29" t="s">
        <v>143</v>
      </c>
      <c r="L80" s="29" t="s">
        <v>421</v>
      </c>
      <c r="M80" s="29">
        <v>1</v>
      </c>
      <c r="N80" s="43"/>
    </row>
    <row r="81" spans="1:14" x14ac:dyDescent="0.25">
      <c r="A81" s="29" t="s">
        <v>236</v>
      </c>
      <c r="B81" s="29">
        <v>2</v>
      </c>
      <c r="C81" s="29">
        <v>1</v>
      </c>
      <c r="D81" s="43"/>
      <c r="H81" s="49"/>
      <c r="I81" s="29" t="s">
        <v>464</v>
      </c>
      <c r="J81" s="29" t="s">
        <v>370</v>
      </c>
      <c r="K81" s="29" t="s">
        <v>143</v>
      </c>
      <c r="L81" s="29" t="s">
        <v>421</v>
      </c>
      <c r="M81" s="29">
        <v>1</v>
      </c>
      <c r="N81" s="43"/>
    </row>
    <row r="82" spans="1:14" x14ac:dyDescent="0.25">
      <c r="A82" s="29" t="s">
        <v>237</v>
      </c>
      <c r="B82" s="29">
        <v>2</v>
      </c>
      <c r="C82" s="29">
        <v>1</v>
      </c>
      <c r="D82" s="43"/>
      <c r="H82" s="49"/>
      <c r="I82" s="29" t="s">
        <v>464</v>
      </c>
      <c r="J82" s="29" t="s">
        <v>369</v>
      </c>
      <c r="K82" s="29" t="s">
        <v>207</v>
      </c>
      <c r="L82" s="29" t="s">
        <v>425</v>
      </c>
      <c r="M82" s="29">
        <v>1</v>
      </c>
      <c r="N82" s="43"/>
    </row>
    <row r="83" spans="1:14" x14ac:dyDescent="0.25">
      <c r="A83" s="29" t="s">
        <v>238</v>
      </c>
      <c r="B83" s="29">
        <v>2</v>
      </c>
      <c r="C83" s="29">
        <v>1</v>
      </c>
      <c r="D83" s="43"/>
      <c r="H83" s="49"/>
      <c r="I83" s="29" t="s">
        <v>464</v>
      </c>
      <c r="J83" s="29" t="s">
        <v>369</v>
      </c>
      <c r="K83" s="29" t="s">
        <v>51</v>
      </c>
      <c r="L83" s="29" t="s">
        <v>419</v>
      </c>
      <c r="M83" s="29">
        <v>1</v>
      </c>
      <c r="N83" s="43"/>
    </row>
    <row r="84" spans="1:14" x14ac:dyDescent="0.25">
      <c r="A84" s="29" t="s">
        <v>239</v>
      </c>
      <c r="B84" s="29">
        <v>2</v>
      </c>
      <c r="C84" s="29">
        <v>1</v>
      </c>
      <c r="D84" s="43"/>
      <c r="H84" s="49"/>
      <c r="I84" s="29" t="s">
        <v>464</v>
      </c>
      <c r="J84" s="29" t="s">
        <v>370</v>
      </c>
      <c r="K84" s="29" t="s">
        <v>51</v>
      </c>
      <c r="L84" s="29" t="s">
        <v>419</v>
      </c>
      <c r="M84" s="29">
        <v>1</v>
      </c>
      <c r="N84" s="43"/>
    </row>
    <row r="85" spans="1:14" x14ac:dyDescent="0.25">
      <c r="A85" s="29" t="s">
        <v>240</v>
      </c>
      <c r="B85" s="29">
        <v>2</v>
      </c>
      <c r="C85" s="29">
        <v>1</v>
      </c>
      <c r="D85" s="43"/>
      <c r="H85" s="49"/>
      <c r="I85" s="29" t="s">
        <v>464</v>
      </c>
      <c r="J85" s="29" t="s">
        <v>369</v>
      </c>
      <c r="K85" s="29" t="s">
        <v>234</v>
      </c>
      <c r="L85" s="29" t="s">
        <v>521</v>
      </c>
      <c r="M85" s="29">
        <v>1</v>
      </c>
      <c r="N85" s="43"/>
    </row>
    <row r="86" spans="1:14" x14ac:dyDescent="0.25">
      <c r="A86" s="29" t="s">
        <v>241</v>
      </c>
      <c r="B86" s="29">
        <v>2</v>
      </c>
      <c r="C86" s="29">
        <v>1</v>
      </c>
      <c r="D86" s="43"/>
      <c r="H86" s="49"/>
      <c r="I86" s="29" t="s">
        <v>464</v>
      </c>
      <c r="J86" s="29" t="s">
        <v>369</v>
      </c>
      <c r="K86" s="29" t="s">
        <v>196</v>
      </c>
      <c r="L86" s="29" t="s">
        <v>425</v>
      </c>
      <c r="M86" s="29">
        <v>1</v>
      </c>
      <c r="N86" s="43"/>
    </row>
    <row r="87" spans="1:14" x14ac:dyDescent="0.25">
      <c r="A87" s="29" t="s">
        <v>111</v>
      </c>
      <c r="B87" s="29">
        <v>2</v>
      </c>
      <c r="C87" s="29">
        <v>1</v>
      </c>
      <c r="D87" s="43"/>
      <c r="H87" s="49"/>
      <c r="I87" s="29" t="s">
        <v>464</v>
      </c>
      <c r="J87" s="29" t="s">
        <v>369</v>
      </c>
      <c r="K87" s="29" t="s">
        <v>96</v>
      </c>
      <c r="L87" s="29" t="s">
        <v>435</v>
      </c>
      <c r="M87" s="29">
        <v>1</v>
      </c>
      <c r="N87" s="43"/>
    </row>
    <row r="88" spans="1:14" x14ac:dyDescent="0.25">
      <c r="A88" s="29" t="s">
        <v>242</v>
      </c>
      <c r="B88" s="29">
        <v>2</v>
      </c>
      <c r="C88" s="29">
        <v>1</v>
      </c>
      <c r="D88" s="43"/>
      <c r="H88" s="49"/>
      <c r="I88" s="29" t="s">
        <v>464</v>
      </c>
      <c r="J88" s="29" t="s">
        <v>369</v>
      </c>
      <c r="K88" s="29" t="s">
        <v>50</v>
      </c>
      <c r="L88" s="29" t="s">
        <v>417</v>
      </c>
      <c r="M88" s="29">
        <v>3</v>
      </c>
      <c r="N88" s="43"/>
    </row>
    <row r="89" spans="1:14" x14ac:dyDescent="0.25">
      <c r="A89" s="44"/>
      <c r="B89" s="44"/>
      <c r="C89" s="44"/>
      <c r="H89" s="49"/>
      <c r="I89" s="29" t="s">
        <v>465</v>
      </c>
      <c r="J89" s="29" t="s">
        <v>371</v>
      </c>
      <c r="K89" s="29" t="s">
        <v>53</v>
      </c>
      <c r="L89" s="29" t="s">
        <v>435</v>
      </c>
      <c r="M89" s="29">
        <v>1</v>
      </c>
      <c r="N89" s="43"/>
    </row>
    <row r="90" spans="1:14" x14ac:dyDescent="0.25">
      <c r="H90" s="49"/>
      <c r="I90" s="29" t="s">
        <v>465</v>
      </c>
      <c r="J90" s="29" t="s">
        <v>371</v>
      </c>
      <c r="K90" s="29" t="s">
        <v>63</v>
      </c>
      <c r="L90" s="29" t="s">
        <v>430</v>
      </c>
      <c r="M90" s="29">
        <v>1</v>
      </c>
      <c r="N90" s="43"/>
    </row>
    <row r="91" spans="1:14" x14ac:dyDescent="0.25">
      <c r="H91" s="49"/>
      <c r="I91" s="29" t="s">
        <v>465</v>
      </c>
      <c r="J91" s="29" t="s">
        <v>371</v>
      </c>
      <c r="K91" s="29" t="s">
        <v>52</v>
      </c>
      <c r="L91" s="29" t="s">
        <v>419</v>
      </c>
      <c r="M91" s="29">
        <v>1</v>
      </c>
      <c r="N91" s="43"/>
    </row>
    <row r="92" spans="1:14" x14ac:dyDescent="0.25">
      <c r="H92" s="49"/>
      <c r="I92" s="29" t="s">
        <v>465</v>
      </c>
      <c r="J92" s="29" t="s">
        <v>371</v>
      </c>
      <c r="K92" s="29" t="s">
        <v>65</v>
      </c>
      <c r="L92" s="29" t="s">
        <v>428</v>
      </c>
      <c r="M92" s="29">
        <v>2</v>
      </c>
      <c r="N92" s="43"/>
    </row>
    <row r="93" spans="1:14" x14ac:dyDescent="0.25">
      <c r="H93" s="49"/>
      <c r="I93" s="29" t="s">
        <v>465</v>
      </c>
      <c r="J93" s="29" t="s">
        <v>371</v>
      </c>
      <c r="K93" s="29" t="s">
        <v>50</v>
      </c>
      <c r="L93" s="29" t="s">
        <v>417</v>
      </c>
      <c r="M93" s="29">
        <v>6</v>
      </c>
      <c r="N93" s="43"/>
    </row>
    <row r="94" spans="1:14" x14ac:dyDescent="0.25">
      <c r="H94" s="49"/>
      <c r="I94" s="29" t="s">
        <v>502</v>
      </c>
      <c r="J94" s="29" t="s">
        <v>411</v>
      </c>
      <c r="K94" s="29" t="s">
        <v>217</v>
      </c>
      <c r="L94" s="29" t="s">
        <v>422</v>
      </c>
      <c r="M94" s="29">
        <v>1</v>
      </c>
      <c r="N94" s="43"/>
    </row>
    <row r="95" spans="1:14" x14ac:dyDescent="0.25">
      <c r="H95" s="49"/>
      <c r="I95" s="29" t="s">
        <v>502</v>
      </c>
      <c r="J95" s="29" t="s">
        <v>411</v>
      </c>
      <c r="K95" s="29" t="s">
        <v>50</v>
      </c>
      <c r="L95" s="29" t="s">
        <v>417</v>
      </c>
      <c r="M95" s="29">
        <v>2</v>
      </c>
      <c r="N95" s="43"/>
    </row>
    <row r="96" spans="1:14" x14ac:dyDescent="0.25">
      <c r="H96" s="49"/>
      <c r="I96" s="29" t="s">
        <v>466</v>
      </c>
      <c r="J96" s="29" t="s">
        <v>372</v>
      </c>
      <c r="K96" s="29" t="s">
        <v>229</v>
      </c>
      <c r="L96" s="29" t="s">
        <v>422</v>
      </c>
      <c r="M96" s="29">
        <v>1</v>
      </c>
      <c r="N96" s="43"/>
    </row>
    <row r="97" spans="8:14" x14ac:dyDescent="0.25">
      <c r="H97" s="49"/>
      <c r="I97" s="29" t="s">
        <v>466</v>
      </c>
      <c r="J97" s="29" t="s">
        <v>372</v>
      </c>
      <c r="K97" s="29" t="s">
        <v>51</v>
      </c>
      <c r="L97" s="29" t="s">
        <v>419</v>
      </c>
      <c r="M97" s="29">
        <v>1</v>
      </c>
      <c r="N97" s="43"/>
    </row>
    <row r="98" spans="8:14" x14ac:dyDescent="0.25">
      <c r="H98" s="49"/>
      <c r="I98" s="29" t="s">
        <v>466</v>
      </c>
      <c r="J98" s="29" t="s">
        <v>372</v>
      </c>
      <c r="K98" s="29" t="s">
        <v>71</v>
      </c>
      <c r="L98" s="29" t="s">
        <v>425</v>
      </c>
      <c r="M98" s="29">
        <v>1</v>
      </c>
      <c r="N98" s="43"/>
    </row>
    <row r="99" spans="8:14" x14ac:dyDescent="0.25">
      <c r="H99" s="49"/>
      <c r="I99" s="29" t="s">
        <v>519</v>
      </c>
      <c r="J99" s="29" t="s">
        <v>518</v>
      </c>
      <c r="K99" s="29" t="s">
        <v>224</v>
      </c>
      <c r="L99" s="29" t="s">
        <v>426</v>
      </c>
      <c r="M99" s="29">
        <v>1</v>
      </c>
      <c r="N99" s="43"/>
    </row>
    <row r="100" spans="8:14" x14ac:dyDescent="0.25">
      <c r="H100" s="49"/>
      <c r="I100" s="29" t="s">
        <v>519</v>
      </c>
      <c r="J100" s="29" t="s">
        <v>518</v>
      </c>
      <c r="K100" s="29" t="s">
        <v>50</v>
      </c>
      <c r="L100" s="29" t="s">
        <v>417</v>
      </c>
      <c r="M100" s="29">
        <v>1</v>
      </c>
      <c r="N100" s="43"/>
    </row>
    <row r="101" spans="8:14" x14ac:dyDescent="0.25">
      <c r="H101" s="49"/>
      <c r="I101" s="29" t="s">
        <v>467</v>
      </c>
      <c r="J101" s="29" t="s">
        <v>373</v>
      </c>
      <c r="K101" s="29" t="s">
        <v>224</v>
      </c>
      <c r="L101" s="29" t="s">
        <v>426</v>
      </c>
      <c r="M101" s="29">
        <v>1</v>
      </c>
      <c r="N101" s="43"/>
    </row>
    <row r="102" spans="8:14" x14ac:dyDescent="0.25">
      <c r="H102" s="49"/>
      <c r="I102" s="29" t="s">
        <v>467</v>
      </c>
      <c r="J102" s="29" t="s">
        <v>373</v>
      </c>
      <c r="K102" s="29" t="s">
        <v>50</v>
      </c>
      <c r="L102" s="29" t="s">
        <v>417</v>
      </c>
      <c r="M102" s="29">
        <v>1</v>
      </c>
      <c r="N102" s="43"/>
    </row>
    <row r="103" spans="8:14" x14ac:dyDescent="0.25">
      <c r="H103" s="49"/>
      <c r="I103" s="29" t="s">
        <v>495</v>
      </c>
      <c r="J103" s="29" t="s">
        <v>402</v>
      </c>
      <c r="K103" s="29" t="s">
        <v>108</v>
      </c>
      <c r="L103" s="29" t="s">
        <v>417</v>
      </c>
      <c r="M103" s="29">
        <v>1</v>
      </c>
      <c r="N103" s="43"/>
    </row>
    <row r="104" spans="8:14" x14ac:dyDescent="0.25">
      <c r="H104" s="49"/>
      <c r="I104" s="29" t="s">
        <v>495</v>
      </c>
      <c r="J104" s="29" t="s">
        <v>402</v>
      </c>
      <c r="K104" s="29" t="s">
        <v>143</v>
      </c>
      <c r="L104" s="29" t="s">
        <v>421</v>
      </c>
      <c r="M104" s="29">
        <v>1</v>
      </c>
      <c r="N104" s="43"/>
    </row>
    <row r="105" spans="8:14" x14ac:dyDescent="0.25">
      <c r="H105" s="49"/>
      <c r="I105" s="29" t="s">
        <v>495</v>
      </c>
      <c r="J105" s="29" t="s">
        <v>402</v>
      </c>
      <c r="K105" s="29" t="s">
        <v>96</v>
      </c>
      <c r="L105" s="29" t="s">
        <v>435</v>
      </c>
      <c r="M105" s="29">
        <v>1</v>
      </c>
      <c r="N105" s="43"/>
    </row>
    <row r="106" spans="8:14" x14ac:dyDescent="0.25">
      <c r="H106" s="49"/>
      <c r="I106" s="29" t="s">
        <v>469</v>
      </c>
      <c r="J106" s="29" t="s">
        <v>375</v>
      </c>
      <c r="K106" s="29" t="s">
        <v>53</v>
      </c>
      <c r="L106" s="29" t="s">
        <v>435</v>
      </c>
      <c r="M106" s="29">
        <v>1</v>
      </c>
      <c r="N106" s="43"/>
    </row>
    <row r="107" spans="8:14" x14ac:dyDescent="0.25">
      <c r="H107" s="49"/>
      <c r="I107" s="29" t="s">
        <v>469</v>
      </c>
      <c r="J107" s="29" t="s">
        <v>375</v>
      </c>
      <c r="K107" s="29" t="s">
        <v>233</v>
      </c>
      <c r="L107" s="29" t="s">
        <v>419</v>
      </c>
      <c r="M107" s="29">
        <v>1</v>
      </c>
      <c r="N107" s="43"/>
    </row>
    <row r="108" spans="8:14" x14ac:dyDescent="0.25">
      <c r="H108" s="49"/>
      <c r="I108" s="29" t="s">
        <v>469</v>
      </c>
      <c r="J108" s="29" t="s">
        <v>375</v>
      </c>
      <c r="K108" s="29" t="s">
        <v>109</v>
      </c>
      <c r="L108" s="29" t="s">
        <v>417</v>
      </c>
      <c r="M108" s="29">
        <v>1</v>
      </c>
      <c r="N108" s="43"/>
    </row>
    <row r="109" spans="8:14" x14ac:dyDescent="0.25">
      <c r="H109" s="49"/>
      <c r="I109" s="29" t="s">
        <v>472</v>
      </c>
      <c r="J109" s="29" t="s">
        <v>379</v>
      </c>
      <c r="K109" s="29" t="s">
        <v>59</v>
      </c>
      <c r="L109" s="29" t="s">
        <v>428</v>
      </c>
      <c r="M109" s="29">
        <v>1</v>
      </c>
      <c r="N109" s="43"/>
    </row>
    <row r="110" spans="8:14" x14ac:dyDescent="0.25">
      <c r="H110" s="49"/>
      <c r="I110" s="29" t="s">
        <v>472</v>
      </c>
      <c r="J110" s="29" t="s">
        <v>379</v>
      </c>
      <c r="K110" s="29" t="s">
        <v>108</v>
      </c>
      <c r="L110" s="29" t="s">
        <v>417</v>
      </c>
      <c r="M110" s="29">
        <v>3</v>
      </c>
      <c r="N110" s="43"/>
    </row>
    <row r="111" spans="8:14" x14ac:dyDescent="0.25">
      <c r="H111" s="49"/>
      <c r="I111" s="29" t="s">
        <v>472</v>
      </c>
      <c r="J111" s="29" t="s">
        <v>379</v>
      </c>
      <c r="K111" s="29" t="s">
        <v>227</v>
      </c>
      <c r="L111" s="29" t="s">
        <v>425</v>
      </c>
      <c r="M111" s="29">
        <v>1</v>
      </c>
      <c r="N111" s="43"/>
    </row>
    <row r="112" spans="8:14" x14ac:dyDescent="0.25">
      <c r="H112" s="49"/>
      <c r="I112" s="29" t="s">
        <v>472</v>
      </c>
      <c r="J112" s="29" t="s">
        <v>379</v>
      </c>
      <c r="K112" s="29" t="s">
        <v>133</v>
      </c>
      <c r="L112" s="29" t="s">
        <v>430</v>
      </c>
      <c r="M112" s="29">
        <v>1</v>
      </c>
      <c r="N112" s="43"/>
    </row>
    <row r="113" spans="8:14" x14ac:dyDescent="0.25">
      <c r="H113" s="49"/>
      <c r="I113" s="29" t="s">
        <v>472</v>
      </c>
      <c r="J113" s="29" t="s">
        <v>379</v>
      </c>
      <c r="K113" s="29" t="s">
        <v>63</v>
      </c>
      <c r="L113" s="29" t="s">
        <v>430</v>
      </c>
      <c r="M113" s="29">
        <v>1</v>
      </c>
      <c r="N113" s="43"/>
    </row>
    <row r="114" spans="8:14" x14ac:dyDescent="0.25">
      <c r="H114" s="49"/>
      <c r="I114" s="29" t="s">
        <v>472</v>
      </c>
      <c r="J114" s="29" t="s">
        <v>379</v>
      </c>
      <c r="K114" s="29" t="s">
        <v>76</v>
      </c>
      <c r="L114" s="29" t="s">
        <v>420</v>
      </c>
      <c r="M114" s="29">
        <v>2</v>
      </c>
      <c r="N114" s="43"/>
    </row>
    <row r="115" spans="8:14" x14ac:dyDescent="0.25">
      <c r="H115" s="49"/>
      <c r="I115" s="29" t="s">
        <v>472</v>
      </c>
      <c r="J115" s="29" t="s">
        <v>379</v>
      </c>
      <c r="K115" s="29" t="s">
        <v>143</v>
      </c>
      <c r="L115" s="29" t="s">
        <v>421</v>
      </c>
      <c r="M115" s="29">
        <v>1</v>
      </c>
      <c r="N115" s="43"/>
    </row>
    <row r="116" spans="8:14" x14ac:dyDescent="0.25">
      <c r="H116" s="49"/>
      <c r="I116" s="29" t="s">
        <v>472</v>
      </c>
      <c r="J116" s="29" t="s">
        <v>379</v>
      </c>
      <c r="K116" s="29" t="s">
        <v>114</v>
      </c>
      <c r="L116" s="29" t="s">
        <v>417</v>
      </c>
      <c r="M116" s="29">
        <v>2</v>
      </c>
      <c r="N116" s="43"/>
    </row>
    <row r="117" spans="8:14" x14ac:dyDescent="0.25">
      <c r="H117" s="49"/>
      <c r="I117" s="29" t="s">
        <v>472</v>
      </c>
      <c r="J117" s="29" t="s">
        <v>379</v>
      </c>
      <c r="K117" s="29" t="s">
        <v>145</v>
      </c>
      <c r="L117" s="29" t="s">
        <v>435</v>
      </c>
      <c r="M117" s="29">
        <v>1</v>
      </c>
      <c r="N117" s="43"/>
    </row>
    <row r="118" spans="8:14" x14ac:dyDescent="0.25">
      <c r="H118" s="49"/>
      <c r="I118" s="29" t="s">
        <v>472</v>
      </c>
      <c r="J118" s="29" t="s">
        <v>379</v>
      </c>
      <c r="K118" s="29" t="s">
        <v>232</v>
      </c>
      <c r="L118" s="29" t="s">
        <v>566</v>
      </c>
      <c r="M118" s="29">
        <v>1</v>
      </c>
      <c r="N118" s="43"/>
    </row>
    <row r="119" spans="8:14" x14ac:dyDescent="0.25">
      <c r="H119" s="49"/>
      <c r="I119" s="29" t="s">
        <v>472</v>
      </c>
      <c r="J119" s="29" t="s">
        <v>379</v>
      </c>
      <c r="K119" s="29" t="s">
        <v>179</v>
      </c>
      <c r="L119" s="29" t="s">
        <v>430</v>
      </c>
      <c r="M119" s="29">
        <v>1</v>
      </c>
      <c r="N119" s="43"/>
    </row>
    <row r="120" spans="8:14" x14ac:dyDescent="0.25">
      <c r="H120" s="49"/>
      <c r="I120" s="29" t="s">
        <v>472</v>
      </c>
      <c r="J120" s="29" t="s">
        <v>379</v>
      </c>
      <c r="K120" s="29" t="s">
        <v>51</v>
      </c>
      <c r="L120" s="29" t="s">
        <v>419</v>
      </c>
      <c r="M120" s="29">
        <v>8</v>
      </c>
      <c r="N120" s="43"/>
    </row>
    <row r="121" spans="8:14" x14ac:dyDescent="0.25">
      <c r="H121" s="49"/>
      <c r="I121" s="29" t="s">
        <v>472</v>
      </c>
      <c r="J121" s="29" t="s">
        <v>379</v>
      </c>
      <c r="K121" s="29" t="s">
        <v>64</v>
      </c>
      <c r="L121" s="29" t="s">
        <v>419</v>
      </c>
      <c r="M121" s="29">
        <v>2</v>
      </c>
      <c r="N121" s="43"/>
    </row>
    <row r="122" spans="8:14" x14ac:dyDescent="0.25">
      <c r="H122" s="49"/>
      <c r="I122" s="29" t="s">
        <v>472</v>
      </c>
      <c r="J122" s="29" t="s">
        <v>379</v>
      </c>
      <c r="K122" s="29" t="s">
        <v>109</v>
      </c>
      <c r="L122" s="29" t="s">
        <v>417</v>
      </c>
      <c r="M122" s="29">
        <v>2</v>
      </c>
      <c r="N122" s="43"/>
    </row>
    <row r="123" spans="8:14" x14ac:dyDescent="0.25">
      <c r="H123" s="49"/>
      <c r="I123" s="29" t="s">
        <v>472</v>
      </c>
      <c r="J123" s="29" t="s">
        <v>379</v>
      </c>
      <c r="K123" s="29" t="s">
        <v>68</v>
      </c>
      <c r="L123" s="29" t="s">
        <v>419</v>
      </c>
      <c r="M123" s="29">
        <v>1</v>
      </c>
      <c r="N123" s="43"/>
    </row>
    <row r="124" spans="8:14" x14ac:dyDescent="0.25">
      <c r="H124" s="49"/>
      <c r="I124" s="29" t="s">
        <v>472</v>
      </c>
      <c r="J124" s="29" t="s">
        <v>379</v>
      </c>
      <c r="K124" s="29" t="s">
        <v>215</v>
      </c>
      <c r="L124" s="29" t="s">
        <v>426</v>
      </c>
      <c r="M124" s="29">
        <v>1</v>
      </c>
      <c r="N124" s="43"/>
    </row>
    <row r="125" spans="8:14" x14ac:dyDescent="0.25">
      <c r="H125" s="49"/>
      <c r="I125" s="29" t="s">
        <v>472</v>
      </c>
      <c r="J125" s="29" t="s">
        <v>379</v>
      </c>
      <c r="K125" s="29" t="s">
        <v>224</v>
      </c>
      <c r="L125" s="29" t="s">
        <v>426</v>
      </c>
      <c r="M125" s="29">
        <v>1</v>
      </c>
      <c r="N125" s="43"/>
    </row>
    <row r="126" spans="8:14" x14ac:dyDescent="0.25">
      <c r="H126" s="49"/>
      <c r="I126" s="29" t="s">
        <v>472</v>
      </c>
      <c r="J126" s="29" t="s">
        <v>379</v>
      </c>
      <c r="K126" s="29" t="s">
        <v>217</v>
      </c>
      <c r="L126" s="29" t="s">
        <v>422</v>
      </c>
      <c r="M126" s="29">
        <v>1</v>
      </c>
      <c r="N126" s="43"/>
    </row>
    <row r="127" spans="8:14" x14ac:dyDescent="0.25">
      <c r="H127" s="49"/>
      <c r="I127" s="29" t="s">
        <v>472</v>
      </c>
      <c r="J127" s="29" t="s">
        <v>379</v>
      </c>
      <c r="K127" s="29" t="s">
        <v>187</v>
      </c>
      <c r="L127" s="29" t="s">
        <v>430</v>
      </c>
      <c r="M127" s="29">
        <v>1</v>
      </c>
      <c r="N127" s="43"/>
    </row>
    <row r="128" spans="8:14" x14ac:dyDescent="0.25">
      <c r="H128" s="49"/>
      <c r="I128" s="29" t="s">
        <v>472</v>
      </c>
      <c r="J128" s="29" t="s">
        <v>379</v>
      </c>
      <c r="K128" s="29" t="s">
        <v>54</v>
      </c>
      <c r="L128" s="29" t="s">
        <v>419</v>
      </c>
      <c r="M128" s="29">
        <v>1</v>
      </c>
      <c r="N128" s="43"/>
    </row>
    <row r="129" spans="8:14" x14ac:dyDescent="0.25">
      <c r="H129" s="49"/>
      <c r="I129" s="29" t="s">
        <v>472</v>
      </c>
      <c r="J129" s="29" t="s">
        <v>379</v>
      </c>
      <c r="K129" s="29" t="s">
        <v>66</v>
      </c>
      <c r="L129" s="29" t="s">
        <v>430</v>
      </c>
      <c r="M129" s="29">
        <v>1</v>
      </c>
      <c r="N129" s="43"/>
    </row>
    <row r="130" spans="8:14" x14ac:dyDescent="0.25">
      <c r="H130" s="49"/>
      <c r="I130" s="29" t="s">
        <v>472</v>
      </c>
      <c r="J130" s="29" t="s">
        <v>379</v>
      </c>
      <c r="K130" s="29" t="s">
        <v>71</v>
      </c>
      <c r="L130" s="29" t="s">
        <v>425</v>
      </c>
      <c r="M130" s="29">
        <v>1</v>
      </c>
      <c r="N130" s="43"/>
    </row>
    <row r="131" spans="8:14" x14ac:dyDescent="0.25">
      <c r="H131" s="49"/>
      <c r="I131" s="29" t="s">
        <v>472</v>
      </c>
      <c r="J131" s="29" t="s">
        <v>379</v>
      </c>
      <c r="K131" s="29" t="s">
        <v>103</v>
      </c>
      <c r="L131" s="29" t="s">
        <v>424</v>
      </c>
      <c r="M131" s="29">
        <v>1</v>
      </c>
      <c r="N131" s="43"/>
    </row>
    <row r="132" spans="8:14" x14ac:dyDescent="0.25">
      <c r="H132" s="49"/>
      <c r="I132" s="29" t="s">
        <v>472</v>
      </c>
      <c r="J132" s="29" t="s">
        <v>379</v>
      </c>
      <c r="K132" s="29" t="s">
        <v>50</v>
      </c>
      <c r="L132" s="29" t="s">
        <v>417</v>
      </c>
      <c r="M132" s="29">
        <v>19</v>
      </c>
      <c r="N132" s="43"/>
    </row>
    <row r="133" spans="8:14" x14ac:dyDescent="0.25">
      <c r="H133" s="49"/>
      <c r="I133" s="29" t="s">
        <v>472</v>
      </c>
      <c r="J133" s="29" t="s">
        <v>379</v>
      </c>
      <c r="K133" s="29" t="s">
        <v>73</v>
      </c>
      <c r="L133" s="29" t="s">
        <v>424</v>
      </c>
      <c r="M133" s="29">
        <v>1</v>
      </c>
      <c r="N133" s="43"/>
    </row>
    <row r="134" spans="8:14" x14ac:dyDescent="0.25">
      <c r="H134" s="49"/>
      <c r="I134" s="29" t="s">
        <v>473</v>
      </c>
      <c r="J134" s="29" t="s">
        <v>380</v>
      </c>
      <c r="K134" s="29" t="s">
        <v>108</v>
      </c>
      <c r="L134" s="29" t="s">
        <v>417</v>
      </c>
      <c r="M134" s="29">
        <v>3</v>
      </c>
      <c r="N134" s="43"/>
    </row>
    <row r="135" spans="8:14" x14ac:dyDescent="0.25">
      <c r="H135" s="49"/>
      <c r="I135" s="29" t="s">
        <v>473</v>
      </c>
      <c r="J135" s="29" t="s">
        <v>380</v>
      </c>
      <c r="K135" s="29" t="s">
        <v>203</v>
      </c>
      <c r="L135" s="29" t="s">
        <v>426</v>
      </c>
      <c r="M135" s="29">
        <v>1</v>
      </c>
      <c r="N135" s="43"/>
    </row>
    <row r="136" spans="8:14" x14ac:dyDescent="0.25">
      <c r="H136" s="49"/>
      <c r="I136" s="29" t="s">
        <v>473</v>
      </c>
      <c r="J136" s="29" t="s">
        <v>380</v>
      </c>
      <c r="K136" s="29" t="s">
        <v>63</v>
      </c>
      <c r="L136" s="29" t="s">
        <v>430</v>
      </c>
      <c r="M136" s="29">
        <v>1</v>
      </c>
      <c r="N136" s="43"/>
    </row>
    <row r="137" spans="8:14" x14ac:dyDescent="0.25">
      <c r="H137" s="49"/>
      <c r="I137" s="29" t="s">
        <v>473</v>
      </c>
      <c r="J137" s="29" t="s">
        <v>380</v>
      </c>
      <c r="K137" s="29" t="s">
        <v>145</v>
      </c>
      <c r="L137" s="29" t="s">
        <v>435</v>
      </c>
      <c r="M137" s="29">
        <v>1</v>
      </c>
      <c r="N137" s="43"/>
    </row>
    <row r="138" spans="8:14" x14ac:dyDescent="0.25">
      <c r="H138" s="49"/>
      <c r="I138" s="29" t="s">
        <v>473</v>
      </c>
      <c r="J138" s="29" t="s">
        <v>380</v>
      </c>
      <c r="K138" s="29" t="s">
        <v>210</v>
      </c>
      <c r="L138" s="29" t="s">
        <v>511</v>
      </c>
      <c r="M138" s="29">
        <v>1</v>
      </c>
      <c r="N138" s="43"/>
    </row>
    <row r="139" spans="8:14" x14ac:dyDescent="0.25">
      <c r="H139" s="49"/>
      <c r="I139" s="29" t="s">
        <v>473</v>
      </c>
      <c r="J139" s="29" t="s">
        <v>380</v>
      </c>
      <c r="K139" s="29" t="s">
        <v>51</v>
      </c>
      <c r="L139" s="29" t="s">
        <v>419</v>
      </c>
      <c r="M139" s="29">
        <v>4</v>
      </c>
      <c r="N139" s="43"/>
    </row>
    <row r="140" spans="8:14" x14ac:dyDescent="0.25">
      <c r="H140" s="49"/>
      <c r="I140" s="29" t="s">
        <v>473</v>
      </c>
      <c r="J140" s="29" t="s">
        <v>380</v>
      </c>
      <c r="K140" s="29" t="s">
        <v>109</v>
      </c>
      <c r="L140" s="29" t="s">
        <v>417</v>
      </c>
      <c r="M140" s="29">
        <v>1</v>
      </c>
      <c r="N140" s="43"/>
    </row>
    <row r="141" spans="8:14" x14ac:dyDescent="0.25">
      <c r="H141" s="49"/>
      <c r="I141" s="29" t="s">
        <v>473</v>
      </c>
      <c r="J141" s="29" t="s">
        <v>380</v>
      </c>
      <c r="K141" s="29" t="s">
        <v>192</v>
      </c>
      <c r="L141" s="29" t="s">
        <v>424</v>
      </c>
      <c r="M141" s="29">
        <v>1</v>
      </c>
      <c r="N141" s="43"/>
    </row>
    <row r="142" spans="8:14" x14ac:dyDescent="0.25">
      <c r="H142" s="49"/>
      <c r="I142" s="29" t="s">
        <v>473</v>
      </c>
      <c r="J142" s="29" t="s">
        <v>380</v>
      </c>
      <c r="K142" s="29" t="s">
        <v>65</v>
      </c>
      <c r="L142" s="29" t="s">
        <v>428</v>
      </c>
      <c r="M142" s="29">
        <v>1</v>
      </c>
      <c r="N142" s="43"/>
    </row>
    <row r="143" spans="8:14" x14ac:dyDescent="0.25">
      <c r="H143" s="49"/>
      <c r="I143" s="29" t="s">
        <v>473</v>
      </c>
      <c r="J143" s="29" t="s">
        <v>380</v>
      </c>
      <c r="K143" s="29" t="s">
        <v>70</v>
      </c>
      <c r="L143" s="29" t="s">
        <v>416</v>
      </c>
      <c r="M143" s="29">
        <v>1</v>
      </c>
      <c r="N143" s="43"/>
    </row>
    <row r="144" spans="8:14" x14ac:dyDescent="0.25">
      <c r="H144" s="49"/>
      <c r="I144" s="29" t="s">
        <v>473</v>
      </c>
      <c r="J144" s="29" t="s">
        <v>380</v>
      </c>
      <c r="K144" s="29" t="s">
        <v>50</v>
      </c>
      <c r="L144" s="29" t="s">
        <v>417</v>
      </c>
      <c r="M144" s="29">
        <v>9</v>
      </c>
      <c r="N144" s="43"/>
    </row>
    <row r="145" spans="8:14" x14ac:dyDescent="0.25">
      <c r="H145" s="49"/>
      <c r="I145" s="29" t="s">
        <v>471</v>
      </c>
      <c r="J145" s="29" t="s">
        <v>377</v>
      </c>
      <c r="K145" s="29" t="s">
        <v>52</v>
      </c>
      <c r="L145" s="29" t="s">
        <v>419</v>
      </c>
      <c r="M145" s="29">
        <v>1</v>
      </c>
      <c r="N145" s="43"/>
    </row>
    <row r="146" spans="8:14" x14ac:dyDescent="0.25">
      <c r="H146" s="49"/>
      <c r="I146" s="29" t="s">
        <v>471</v>
      </c>
      <c r="J146" s="29" t="s">
        <v>378</v>
      </c>
      <c r="K146" s="29" t="s">
        <v>51</v>
      </c>
      <c r="L146" s="29" t="s">
        <v>419</v>
      </c>
      <c r="M146" s="29">
        <v>1</v>
      </c>
      <c r="N146" s="43"/>
    </row>
    <row r="147" spans="8:14" x14ac:dyDescent="0.25">
      <c r="H147" s="49"/>
      <c r="I147" s="29" t="s">
        <v>471</v>
      </c>
      <c r="J147" s="29" t="s">
        <v>377</v>
      </c>
      <c r="K147" s="29" t="s">
        <v>212</v>
      </c>
      <c r="L147" s="29" t="s">
        <v>526</v>
      </c>
      <c r="M147" s="29">
        <v>1</v>
      </c>
      <c r="N147" s="43"/>
    </row>
    <row r="148" spans="8:14" x14ac:dyDescent="0.25">
      <c r="H148" s="49"/>
      <c r="I148" s="29" t="s">
        <v>471</v>
      </c>
      <c r="J148" s="29" t="s">
        <v>377</v>
      </c>
      <c r="K148" s="29" t="s">
        <v>155</v>
      </c>
      <c r="L148" s="29" t="s">
        <v>428</v>
      </c>
      <c r="M148" s="29">
        <v>1</v>
      </c>
      <c r="N148" s="43"/>
    </row>
    <row r="149" spans="8:14" x14ac:dyDescent="0.25">
      <c r="H149" s="49"/>
      <c r="I149" s="29" t="s">
        <v>471</v>
      </c>
      <c r="J149" s="29" t="s">
        <v>377</v>
      </c>
      <c r="K149" s="29" t="s">
        <v>190</v>
      </c>
      <c r="L149" s="29" t="s">
        <v>427</v>
      </c>
      <c r="M149" s="29">
        <v>1</v>
      </c>
      <c r="N149" s="43"/>
    </row>
    <row r="150" spans="8:14" x14ac:dyDescent="0.25">
      <c r="H150" s="49"/>
      <c r="I150" s="29" t="s">
        <v>471</v>
      </c>
      <c r="J150" s="29" t="s">
        <v>377</v>
      </c>
      <c r="K150" s="29" t="s">
        <v>111</v>
      </c>
      <c r="L150" s="29" t="s">
        <v>417</v>
      </c>
      <c r="M150" s="29">
        <v>1</v>
      </c>
      <c r="N150" s="43"/>
    </row>
    <row r="151" spans="8:14" x14ac:dyDescent="0.25">
      <c r="H151" s="49"/>
      <c r="I151" s="29" t="s">
        <v>528</v>
      </c>
      <c r="J151" s="29" t="s">
        <v>527</v>
      </c>
      <c r="K151" s="29" t="s">
        <v>223</v>
      </c>
      <c r="L151" s="29" t="s">
        <v>426</v>
      </c>
      <c r="M151" s="29">
        <v>1</v>
      </c>
      <c r="N151" s="43"/>
    </row>
    <row r="152" spans="8:14" x14ac:dyDescent="0.25">
      <c r="H152" s="49"/>
      <c r="I152" s="29" t="s">
        <v>474</v>
      </c>
      <c r="J152" s="29" t="s">
        <v>381</v>
      </c>
      <c r="K152" s="29" t="s">
        <v>108</v>
      </c>
      <c r="L152" s="29" t="s">
        <v>417</v>
      </c>
      <c r="M152" s="29">
        <v>1</v>
      </c>
      <c r="N152" s="43"/>
    </row>
    <row r="153" spans="8:14" x14ac:dyDescent="0.25">
      <c r="H153" s="49"/>
      <c r="I153" s="29" t="s">
        <v>474</v>
      </c>
      <c r="J153" s="29" t="s">
        <v>381</v>
      </c>
      <c r="K153" s="29" t="s">
        <v>145</v>
      </c>
      <c r="L153" s="29" t="s">
        <v>435</v>
      </c>
      <c r="M153" s="29">
        <v>1</v>
      </c>
      <c r="N153" s="43"/>
    </row>
    <row r="154" spans="8:14" x14ac:dyDescent="0.25">
      <c r="H154" s="49"/>
      <c r="I154" s="29" t="s">
        <v>474</v>
      </c>
      <c r="J154" s="29" t="s">
        <v>381</v>
      </c>
      <c r="K154" s="29" t="s">
        <v>51</v>
      </c>
      <c r="L154" s="29" t="s">
        <v>419</v>
      </c>
      <c r="M154" s="29">
        <v>2</v>
      </c>
      <c r="N154" s="43"/>
    </row>
    <row r="155" spans="8:14" x14ac:dyDescent="0.25">
      <c r="H155" s="49"/>
      <c r="I155" s="29" t="s">
        <v>474</v>
      </c>
      <c r="J155" s="29" t="s">
        <v>381</v>
      </c>
      <c r="K155" s="29" t="s">
        <v>109</v>
      </c>
      <c r="L155" s="29" t="s">
        <v>417</v>
      </c>
      <c r="M155" s="29">
        <v>1</v>
      </c>
      <c r="N155" s="43"/>
    </row>
    <row r="156" spans="8:14" x14ac:dyDescent="0.25">
      <c r="H156" s="49"/>
      <c r="I156" s="29" t="s">
        <v>474</v>
      </c>
      <c r="J156" s="29" t="s">
        <v>381</v>
      </c>
      <c r="K156" s="29" t="s">
        <v>68</v>
      </c>
      <c r="L156" s="29" t="s">
        <v>419</v>
      </c>
      <c r="M156" s="29">
        <v>1</v>
      </c>
      <c r="N156" s="43"/>
    </row>
    <row r="157" spans="8:14" x14ac:dyDescent="0.25">
      <c r="H157" s="49"/>
      <c r="I157" s="29" t="s">
        <v>552</v>
      </c>
      <c r="J157" s="29" t="s">
        <v>551</v>
      </c>
      <c r="K157" s="29" t="s">
        <v>214</v>
      </c>
      <c r="L157" s="29" t="s">
        <v>421</v>
      </c>
      <c r="M157" s="29">
        <v>1</v>
      </c>
      <c r="N157" s="43"/>
    </row>
    <row r="158" spans="8:14" x14ac:dyDescent="0.25">
      <c r="H158" s="49"/>
      <c r="I158" s="29" t="s">
        <v>552</v>
      </c>
      <c r="J158" s="29" t="s">
        <v>551</v>
      </c>
      <c r="K158" s="29" t="s">
        <v>223</v>
      </c>
      <c r="L158" s="29" t="s">
        <v>426</v>
      </c>
      <c r="M158" s="29">
        <v>1</v>
      </c>
      <c r="N158" s="43"/>
    </row>
    <row r="159" spans="8:14" x14ac:dyDescent="0.25">
      <c r="H159" s="49"/>
      <c r="I159" s="29" t="s">
        <v>475</v>
      </c>
      <c r="J159" s="29" t="s">
        <v>382</v>
      </c>
      <c r="K159" s="29" t="s">
        <v>204</v>
      </c>
      <c r="L159" s="29" t="s">
        <v>522</v>
      </c>
      <c r="M159" s="29">
        <v>1</v>
      </c>
      <c r="N159" s="43"/>
    </row>
    <row r="160" spans="8:14" x14ac:dyDescent="0.25">
      <c r="H160" s="49"/>
      <c r="I160" s="29" t="s">
        <v>476</v>
      </c>
      <c r="J160" s="29" t="s">
        <v>383</v>
      </c>
      <c r="K160" s="29" t="s">
        <v>89</v>
      </c>
      <c r="L160" s="29" t="s">
        <v>436</v>
      </c>
      <c r="M160" s="29">
        <v>1</v>
      </c>
      <c r="N160" s="43"/>
    </row>
    <row r="161" spans="8:14" x14ac:dyDescent="0.25">
      <c r="H161" s="49"/>
      <c r="I161" s="29" t="s">
        <v>568</v>
      </c>
      <c r="J161" s="29" t="s">
        <v>567</v>
      </c>
      <c r="K161" s="29" t="s">
        <v>50</v>
      </c>
      <c r="L161" s="29" t="s">
        <v>417</v>
      </c>
      <c r="M161" s="29">
        <v>1</v>
      </c>
      <c r="N161" s="43"/>
    </row>
    <row r="162" spans="8:14" x14ac:dyDescent="0.25">
      <c r="H162" s="49"/>
      <c r="I162" s="29" t="s">
        <v>530</v>
      </c>
      <c r="J162" s="29" t="s">
        <v>529</v>
      </c>
      <c r="K162" s="29" t="s">
        <v>51</v>
      </c>
      <c r="L162" s="29" t="s">
        <v>419</v>
      </c>
      <c r="M162" s="29">
        <v>1</v>
      </c>
      <c r="N162" s="43"/>
    </row>
    <row r="163" spans="8:14" x14ac:dyDescent="0.25">
      <c r="H163" s="49"/>
      <c r="I163" s="29" t="s">
        <v>478</v>
      </c>
      <c r="J163" s="29" t="s">
        <v>385</v>
      </c>
      <c r="K163" s="29" t="s">
        <v>145</v>
      </c>
      <c r="L163" s="29" t="s">
        <v>435</v>
      </c>
      <c r="M163" s="29">
        <v>1</v>
      </c>
      <c r="N163" s="43"/>
    </row>
    <row r="164" spans="8:14" x14ac:dyDescent="0.25">
      <c r="H164" s="49"/>
      <c r="I164" s="29" t="s">
        <v>478</v>
      </c>
      <c r="J164" s="29" t="s">
        <v>385</v>
      </c>
      <c r="K164" s="29" t="s">
        <v>213</v>
      </c>
      <c r="L164" s="29" t="s">
        <v>426</v>
      </c>
      <c r="M164" s="29">
        <v>1</v>
      </c>
      <c r="N164" s="43"/>
    </row>
    <row r="165" spans="8:14" x14ac:dyDescent="0.25">
      <c r="H165" s="49"/>
      <c r="I165" s="29" t="s">
        <v>478</v>
      </c>
      <c r="J165" s="29" t="s">
        <v>385</v>
      </c>
      <c r="K165" s="29" t="s">
        <v>65</v>
      </c>
      <c r="L165" s="29" t="s">
        <v>428</v>
      </c>
      <c r="M165" s="29">
        <v>1</v>
      </c>
      <c r="N165" s="43"/>
    </row>
    <row r="166" spans="8:14" x14ac:dyDescent="0.25">
      <c r="H166" s="49"/>
      <c r="I166" s="29" t="s">
        <v>478</v>
      </c>
      <c r="J166" s="29" t="s">
        <v>385</v>
      </c>
      <c r="K166" s="29" t="s">
        <v>50</v>
      </c>
      <c r="L166" s="29" t="s">
        <v>417</v>
      </c>
      <c r="M166" s="29">
        <v>4</v>
      </c>
      <c r="N166" s="43"/>
    </row>
    <row r="167" spans="8:14" x14ac:dyDescent="0.25">
      <c r="H167" s="49"/>
      <c r="I167" s="29" t="s">
        <v>480</v>
      </c>
      <c r="J167" s="29" t="s">
        <v>387</v>
      </c>
      <c r="K167" s="29" t="s">
        <v>201</v>
      </c>
      <c r="L167" s="29" t="s">
        <v>531</v>
      </c>
      <c r="M167" s="29">
        <v>1</v>
      </c>
      <c r="N167" s="43"/>
    </row>
    <row r="168" spans="8:14" x14ac:dyDescent="0.25">
      <c r="H168" s="49"/>
      <c r="I168" s="29" t="s">
        <v>480</v>
      </c>
      <c r="J168" s="29" t="s">
        <v>387</v>
      </c>
      <c r="K168" s="29" t="s">
        <v>179</v>
      </c>
      <c r="L168" s="29" t="s">
        <v>430</v>
      </c>
      <c r="M168" s="29">
        <v>1</v>
      </c>
      <c r="N168" s="43"/>
    </row>
    <row r="169" spans="8:14" x14ac:dyDescent="0.25">
      <c r="H169" s="49"/>
      <c r="I169" s="29" t="s">
        <v>480</v>
      </c>
      <c r="J169" s="29" t="s">
        <v>387</v>
      </c>
      <c r="K169" s="29" t="s">
        <v>66</v>
      </c>
      <c r="L169" s="29" t="s">
        <v>430</v>
      </c>
      <c r="M169" s="29">
        <v>3</v>
      </c>
      <c r="N169" s="43"/>
    </row>
    <row r="170" spans="8:14" x14ac:dyDescent="0.25">
      <c r="H170" s="49"/>
      <c r="I170" s="29" t="s">
        <v>480</v>
      </c>
      <c r="J170" s="29" t="s">
        <v>387</v>
      </c>
      <c r="K170" s="29" t="s">
        <v>50</v>
      </c>
      <c r="L170" s="29" t="s">
        <v>417</v>
      </c>
      <c r="M170" s="29">
        <v>3</v>
      </c>
      <c r="N170" s="43"/>
    </row>
    <row r="171" spans="8:14" x14ac:dyDescent="0.25">
      <c r="H171" s="49"/>
      <c r="I171" s="29" t="s">
        <v>481</v>
      </c>
      <c r="J171" s="29" t="s">
        <v>388</v>
      </c>
      <c r="K171" s="29" t="s">
        <v>230</v>
      </c>
      <c r="L171" s="29" t="s">
        <v>419</v>
      </c>
      <c r="M171" s="29">
        <v>1</v>
      </c>
      <c r="N171" s="43"/>
    </row>
    <row r="172" spans="8:14" x14ac:dyDescent="0.25">
      <c r="H172" s="49"/>
      <c r="I172" s="29" t="s">
        <v>452</v>
      </c>
      <c r="J172" s="29" t="s">
        <v>356</v>
      </c>
      <c r="K172" s="29" t="s">
        <v>51</v>
      </c>
      <c r="L172" s="29" t="s">
        <v>419</v>
      </c>
      <c r="M172" s="29">
        <v>1</v>
      </c>
      <c r="N172" s="43"/>
    </row>
    <row r="173" spans="8:14" x14ac:dyDescent="0.25">
      <c r="H173" s="49"/>
      <c r="I173" s="29" t="s">
        <v>452</v>
      </c>
      <c r="J173" s="29" t="s">
        <v>356</v>
      </c>
      <c r="K173" s="29" t="s">
        <v>50</v>
      </c>
      <c r="L173" s="29" t="s">
        <v>417</v>
      </c>
      <c r="M173" s="29">
        <v>1</v>
      </c>
      <c r="N173" s="43"/>
    </row>
    <row r="174" spans="8:14" x14ac:dyDescent="0.25">
      <c r="H174" s="49"/>
      <c r="I174" s="29" t="s">
        <v>452</v>
      </c>
      <c r="J174" s="29" t="s">
        <v>356</v>
      </c>
      <c r="K174" s="29" t="s">
        <v>242</v>
      </c>
      <c r="L174" s="29" t="s">
        <v>418</v>
      </c>
      <c r="M174" s="29">
        <v>1</v>
      </c>
      <c r="N174" s="43"/>
    </row>
    <row r="175" spans="8:14" x14ac:dyDescent="0.25">
      <c r="H175" s="49"/>
      <c r="I175" s="29" t="s">
        <v>555</v>
      </c>
      <c r="J175" s="29" t="s">
        <v>554</v>
      </c>
      <c r="K175" s="29" t="s">
        <v>241</v>
      </c>
      <c r="L175" s="29" t="s">
        <v>428</v>
      </c>
      <c r="M175" s="29">
        <v>1</v>
      </c>
      <c r="N175" s="43"/>
    </row>
    <row r="176" spans="8:14" x14ac:dyDescent="0.25">
      <c r="H176" s="49"/>
      <c r="I176" s="29" t="s">
        <v>483</v>
      </c>
      <c r="J176" s="29" t="s">
        <v>390</v>
      </c>
      <c r="K176" s="29" t="s">
        <v>108</v>
      </c>
      <c r="L176" s="29" t="s">
        <v>417</v>
      </c>
      <c r="M176" s="29">
        <v>4</v>
      </c>
      <c r="N176" s="43"/>
    </row>
    <row r="177" spans="8:14" x14ac:dyDescent="0.25">
      <c r="H177" s="49"/>
      <c r="I177" s="29" t="s">
        <v>483</v>
      </c>
      <c r="J177" s="29" t="s">
        <v>390</v>
      </c>
      <c r="K177" s="29" t="s">
        <v>50</v>
      </c>
      <c r="L177" s="29" t="s">
        <v>417</v>
      </c>
      <c r="M177" s="29">
        <v>5</v>
      </c>
      <c r="N177" s="43"/>
    </row>
    <row r="178" spans="8:14" x14ac:dyDescent="0.25">
      <c r="H178" s="49"/>
      <c r="I178" s="29" t="s">
        <v>482</v>
      </c>
      <c r="J178" s="29" t="s">
        <v>389</v>
      </c>
      <c r="K178" s="29" t="s">
        <v>50</v>
      </c>
      <c r="L178" s="29" t="s">
        <v>417</v>
      </c>
      <c r="M178" s="29">
        <v>1</v>
      </c>
      <c r="N178" s="43"/>
    </row>
    <row r="179" spans="8:14" x14ac:dyDescent="0.25">
      <c r="H179" s="49"/>
      <c r="I179" s="29" t="s">
        <v>535</v>
      </c>
      <c r="J179" s="29" t="s">
        <v>534</v>
      </c>
      <c r="K179" s="29" t="s">
        <v>108</v>
      </c>
      <c r="L179" s="29" t="s">
        <v>417</v>
      </c>
      <c r="M179" s="29">
        <v>2</v>
      </c>
      <c r="N179" s="43"/>
    </row>
    <row r="180" spans="8:14" x14ac:dyDescent="0.25">
      <c r="H180" s="49"/>
      <c r="I180" s="29" t="s">
        <v>535</v>
      </c>
      <c r="J180" s="29" t="s">
        <v>534</v>
      </c>
      <c r="K180" s="29" t="s">
        <v>50</v>
      </c>
      <c r="L180" s="29" t="s">
        <v>417</v>
      </c>
      <c r="M180" s="29">
        <v>1</v>
      </c>
      <c r="N180" s="43"/>
    </row>
    <row r="181" spans="8:14" x14ac:dyDescent="0.25">
      <c r="H181" s="49"/>
      <c r="I181" s="29" t="s">
        <v>484</v>
      </c>
      <c r="J181" s="29" t="s">
        <v>391</v>
      </c>
      <c r="K181" s="29" t="s">
        <v>219</v>
      </c>
      <c r="L181" s="29" t="s">
        <v>427</v>
      </c>
      <c r="M181" s="29">
        <v>1</v>
      </c>
      <c r="N181" s="43"/>
    </row>
    <row r="182" spans="8:14" x14ac:dyDescent="0.25">
      <c r="H182" s="49"/>
      <c r="I182" s="29" t="s">
        <v>484</v>
      </c>
      <c r="J182" s="29" t="s">
        <v>391</v>
      </c>
      <c r="K182" s="29" t="s">
        <v>50</v>
      </c>
      <c r="L182" s="29" t="s">
        <v>417</v>
      </c>
      <c r="M182" s="29">
        <v>1</v>
      </c>
      <c r="N182" s="43"/>
    </row>
    <row r="183" spans="8:14" x14ac:dyDescent="0.25">
      <c r="H183" s="49"/>
      <c r="I183" s="29" t="s">
        <v>486</v>
      </c>
      <c r="J183" s="29" t="s">
        <v>393</v>
      </c>
      <c r="K183" s="29" t="s">
        <v>87</v>
      </c>
      <c r="L183" s="29" t="s">
        <v>425</v>
      </c>
      <c r="M183" s="29">
        <v>1</v>
      </c>
      <c r="N183" s="43"/>
    </row>
    <row r="184" spans="8:14" x14ac:dyDescent="0.25">
      <c r="H184" s="49"/>
      <c r="I184" s="29" t="s">
        <v>487</v>
      </c>
      <c r="J184" s="29" t="s">
        <v>394</v>
      </c>
      <c r="K184" s="29" t="s">
        <v>59</v>
      </c>
      <c r="L184" s="29" t="s">
        <v>428</v>
      </c>
      <c r="M184" s="29">
        <v>1</v>
      </c>
      <c r="N184" s="43"/>
    </row>
    <row r="185" spans="8:14" x14ac:dyDescent="0.25">
      <c r="H185" s="49"/>
      <c r="I185" s="29" t="s">
        <v>487</v>
      </c>
      <c r="J185" s="29" t="s">
        <v>394</v>
      </c>
      <c r="K185" s="29" t="s">
        <v>55</v>
      </c>
      <c r="L185" s="29" t="s">
        <v>435</v>
      </c>
      <c r="M185" s="29">
        <v>1</v>
      </c>
      <c r="N185" s="43"/>
    </row>
    <row r="186" spans="8:14" x14ac:dyDescent="0.25">
      <c r="H186" s="49"/>
      <c r="I186" s="29" t="s">
        <v>487</v>
      </c>
      <c r="J186" s="29" t="s">
        <v>394</v>
      </c>
      <c r="K186" s="29" t="s">
        <v>225</v>
      </c>
      <c r="L186" s="29" t="s">
        <v>426</v>
      </c>
      <c r="M186" s="29">
        <v>1</v>
      </c>
      <c r="N186" s="43"/>
    </row>
    <row r="187" spans="8:14" x14ac:dyDescent="0.25">
      <c r="H187" s="49"/>
      <c r="I187" s="29" t="s">
        <v>487</v>
      </c>
      <c r="J187" s="29" t="s">
        <v>394</v>
      </c>
      <c r="K187" s="29" t="s">
        <v>208</v>
      </c>
      <c r="L187" s="29" t="s">
        <v>422</v>
      </c>
      <c r="M187" s="29">
        <v>1</v>
      </c>
      <c r="N187" s="43"/>
    </row>
    <row r="188" spans="8:14" x14ac:dyDescent="0.25">
      <c r="H188" s="49"/>
      <c r="I188" s="29" t="s">
        <v>487</v>
      </c>
      <c r="J188" s="29" t="s">
        <v>394</v>
      </c>
      <c r="K188" s="29" t="s">
        <v>51</v>
      </c>
      <c r="L188" s="29" t="s">
        <v>419</v>
      </c>
      <c r="M188" s="29">
        <v>1</v>
      </c>
      <c r="N188" s="43"/>
    </row>
    <row r="189" spans="8:14" x14ac:dyDescent="0.25">
      <c r="H189" s="49"/>
      <c r="I189" s="29" t="s">
        <v>487</v>
      </c>
      <c r="J189" s="29" t="s">
        <v>394</v>
      </c>
      <c r="K189" s="29" t="s">
        <v>87</v>
      </c>
      <c r="L189" s="29" t="s">
        <v>425</v>
      </c>
      <c r="M189" s="29">
        <v>2</v>
      </c>
      <c r="N189" s="43"/>
    </row>
    <row r="190" spans="8:14" x14ac:dyDescent="0.25">
      <c r="H190" s="49"/>
      <c r="I190" s="29" t="s">
        <v>487</v>
      </c>
      <c r="J190" s="29" t="s">
        <v>394</v>
      </c>
      <c r="K190" s="29" t="s">
        <v>68</v>
      </c>
      <c r="L190" s="29" t="s">
        <v>419</v>
      </c>
      <c r="M190" s="29">
        <v>1</v>
      </c>
      <c r="N190" s="43"/>
    </row>
    <row r="191" spans="8:14" x14ac:dyDescent="0.25">
      <c r="H191" s="49"/>
      <c r="I191" s="29" t="s">
        <v>487</v>
      </c>
      <c r="J191" s="29" t="s">
        <v>394</v>
      </c>
      <c r="K191" s="29" t="s">
        <v>50</v>
      </c>
      <c r="L191" s="29" t="s">
        <v>417</v>
      </c>
      <c r="M191" s="29">
        <v>2</v>
      </c>
      <c r="N191" s="43"/>
    </row>
    <row r="192" spans="8:14" x14ac:dyDescent="0.25">
      <c r="H192" s="49"/>
      <c r="I192" s="29" t="s">
        <v>489</v>
      </c>
      <c r="J192" s="29" t="s">
        <v>396</v>
      </c>
      <c r="K192" s="29" t="s">
        <v>114</v>
      </c>
      <c r="L192" s="29" t="s">
        <v>417</v>
      </c>
      <c r="M192" s="29">
        <v>1</v>
      </c>
      <c r="N192" s="43"/>
    </row>
    <row r="193" spans="8:14" x14ac:dyDescent="0.25">
      <c r="H193" s="49"/>
      <c r="I193" s="29" t="s">
        <v>489</v>
      </c>
      <c r="J193" s="29" t="s">
        <v>396</v>
      </c>
      <c r="K193" s="29" t="s">
        <v>115</v>
      </c>
      <c r="L193" s="29" t="s">
        <v>430</v>
      </c>
      <c r="M193" s="29">
        <v>1</v>
      </c>
      <c r="N193" s="43"/>
    </row>
    <row r="194" spans="8:14" x14ac:dyDescent="0.25">
      <c r="H194" s="49"/>
      <c r="I194" s="29" t="s">
        <v>489</v>
      </c>
      <c r="J194" s="29" t="s">
        <v>396</v>
      </c>
      <c r="K194" s="29" t="s">
        <v>238</v>
      </c>
      <c r="L194" s="29" t="s">
        <v>430</v>
      </c>
      <c r="M194" s="29">
        <v>1</v>
      </c>
      <c r="N194" s="43"/>
    </row>
    <row r="195" spans="8:14" x14ac:dyDescent="0.25">
      <c r="H195" s="49"/>
      <c r="I195" s="29" t="s">
        <v>489</v>
      </c>
      <c r="J195" s="29" t="s">
        <v>396</v>
      </c>
      <c r="K195" s="29" t="s">
        <v>50</v>
      </c>
      <c r="L195" s="29" t="s">
        <v>417</v>
      </c>
      <c r="M195" s="29">
        <v>1</v>
      </c>
      <c r="N195" s="43"/>
    </row>
    <row r="196" spans="8:14" x14ac:dyDescent="0.25">
      <c r="H196" s="49"/>
      <c r="I196" s="29" t="s">
        <v>494</v>
      </c>
      <c r="J196" s="29" t="s">
        <v>401</v>
      </c>
      <c r="K196" s="29" t="s">
        <v>199</v>
      </c>
      <c r="L196" s="29" t="s">
        <v>430</v>
      </c>
      <c r="M196" s="29">
        <v>1</v>
      </c>
      <c r="N196" s="43"/>
    </row>
    <row r="197" spans="8:14" x14ac:dyDescent="0.25">
      <c r="H197" s="49"/>
      <c r="I197" s="29" t="s">
        <v>494</v>
      </c>
      <c r="J197" s="29" t="s">
        <v>401</v>
      </c>
      <c r="K197" s="29" t="s">
        <v>76</v>
      </c>
      <c r="L197" s="29" t="s">
        <v>420</v>
      </c>
      <c r="M197" s="29">
        <v>1</v>
      </c>
      <c r="N197" s="43"/>
    </row>
    <row r="198" spans="8:14" x14ac:dyDescent="0.25">
      <c r="H198" s="49"/>
      <c r="I198" s="29" t="s">
        <v>494</v>
      </c>
      <c r="J198" s="29" t="s">
        <v>401</v>
      </c>
      <c r="K198" s="29" t="s">
        <v>50</v>
      </c>
      <c r="L198" s="29" t="s">
        <v>417</v>
      </c>
      <c r="M198" s="29">
        <v>1</v>
      </c>
      <c r="N198" s="43"/>
    </row>
    <row r="199" spans="8:14" x14ac:dyDescent="0.25">
      <c r="H199" s="49"/>
      <c r="I199" s="29" t="s">
        <v>490</v>
      </c>
      <c r="J199" s="29" t="s">
        <v>397</v>
      </c>
      <c r="K199" s="29" t="s">
        <v>65</v>
      </c>
      <c r="L199" s="29" t="s">
        <v>428</v>
      </c>
      <c r="M199" s="29">
        <v>1</v>
      </c>
      <c r="N199" s="43"/>
    </row>
    <row r="200" spans="8:14" x14ac:dyDescent="0.25">
      <c r="H200" s="49"/>
      <c r="I200" s="29" t="s">
        <v>491</v>
      </c>
      <c r="J200" s="29" t="s">
        <v>398</v>
      </c>
      <c r="K200" s="29" t="s">
        <v>50</v>
      </c>
      <c r="L200" s="29" t="s">
        <v>417</v>
      </c>
      <c r="M200" s="29">
        <v>3</v>
      </c>
      <c r="N200" s="43"/>
    </row>
    <row r="201" spans="8:14" x14ac:dyDescent="0.25">
      <c r="H201" s="49"/>
      <c r="I201" s="29" t="s">
        <v>570</v>
      </c>
      <c r="J201" s="29" t="s">
        <v>569</v>
      </c>
      <c r="K201" s="29" t="s">
        <v>108</v>
      </c>
      <c r="L201" s="29" t="s">
        <v>417</v>
      </c>
      <c r="M201" s="29">
        <v>1</v>
      </c>
      <c r="N201" s="43"/>
    </row>
    <row r="202" spans="8:14" x14ac:dyDescent="0.25">
      <c r="H202" s="49"/>
      <c r="I202" s="29" t="s">
        <v>492</v>
      </c>
      <c r="J202" s="29" t="s">
        <v>399</v>
      </c>
      <c r="K202" s="29" t="s">
        <v>145</v>
      </c>
      <c r="L202" s="29" t="s">
        <v>435</v>
      </c>
      <c r="M202" s="29">
        <v>2</v>
      </c>
      <c r="N202" s="43"/>
    </row>
    <row r="203" spans="8:14" x14ac:dyDescent="0.25">
      <c r="H203" s="49"/>
      <c r="I203" s="29" t="s">
        <v>492</v>
      </c>
      <c r="J203" s="29" t="s">
        <v>399</v>
      </c>
      <c r="K203" s="29" t="s">
        <v>68</v>
      </c>
      <c r="L203" s="29" t="s">
        <v>419</v>
      </c>
      <c r="M203" s="29">
        <v>1</v>
      </c>
      <c r="N203" s="43"/>
    </row>
    <row r="204" spans="8:14" x14ac:dyDescent="0.25">
      <c r="H204" s="49"/>
      <c r="I204" s="29" t="s">
        <v>492</v>
      </c>
      <c r="J204" s="29" t="s">
        <v>399</v>
      </c>
      <c r="K204" s="29" t="s">
        <v>54</v>
      </c>
      <c r="L204" s="29" t="s">
        <v>419</v>
      </c>
      <c r="M204" s="29">
        <v>1</v>
      </c>
      <c r="N204" s="43"/>
    </row>
    <row r="205" spans="8:14" x14ac:dyDescent="0.25">
      <c r="H205" s="49"/>
      <c r="I205" s="29" t="s">
        <v>492</v>
      </c>
      <c r="J205" s="29" t="s">
        <v>399</v>
      </c>
      <c r="K205" s="29" t="s">
        <v>50</v>
      </c>
      <c r="L205" s="29" t="s">
        <v>417</v>
      </c>
      <c r="M205" s="29">
        <v>1</v>
      </c>
      <c r="N205" s="43"/>
    </row>
    <row r="206" spans="8:14" x14ac:dyDescent="0.25">
      <c r="H206" s="49"/>
      <c r="I206" s="29" t="s">
        <v>540</v>
      </c>
      <c r="J206" s="29" t="s">
        <v>539</v>
      </c>
      <c r="K206" s="29" t="s">
        <v>76</v>
      </c>
      <c r="L206" s="29" t="s">
        <v>420</v>
      </c>
      <c r="M206" s="29">
        <v>1</v>
      </c>
      <c r="N206" s="43"/>
    </row>
    <row r="207" spans="8:14" x14ac:dyDescent="0.25">
      <c r="H207" s="49"/>
      <c r="I207" s="29" t="s">
        <v>493</v>
      </c>
      <c r="J207" s="29" t="s">
        <v>400</v>
      </c>
      <c r="K207" s="29" t="s">
        <v>55</v>
      </c>
      <c r="L207" s="29" t="s">
        <v>435</v>
      </c>
      <c r="M207" s="29">
        <v>1</v>
      </c>
      <c r="N207" s="43"/>
    </row>
    <row r="208" spans="8:14" x14ac:dyDescent="0.25">
      <c r="H208" s="49"/>
      <c r="I208" s="29" t="s">
        <v>493</v>
      </c>
      <c r="J208" s="29" t="s">
        <v>400</v>
      </c>
      <c r="K208" s="29" t="s">
        <v>231</v>
      </c>
      <c r="L208" s="29" t="s">
        <v>427</v>
      </c>
      <c r="M208" s="29">
        <v>1</v>
      </c>
      <c r="N208" s="43"/>
    </row>
    <row r="209" spans="8:14" x14ac:dyDescent="0.25">
      <c r="H209" s="49"/>
      <c r="I209" s="29" t="s">
        <v>493</v>
      </c>
      <c r="J209" s="29" t="s">
        <v>400</v>
      </c>
      <c r="K209" s="29" t="s">
        <v>211</v>
      </c>
      <c r="L209" s="29" t="s">
        <v>428</v>
      </c>
      <c r="M209" s="29">
        <v>1</v>
      </c>
      <c r="N209" s="43"/>
    </row>
    <row r="210" spans="8:14" x14ac:dyDescent="0.25">
      <c r="H210" s="49"/>
      <c r="I210" s="29" t="s">
        <v>493</v>
      </c>
      <c r="J210" s="29" t="s">
        <v>400</v>
      </c>
      <c r="K210" s="29" t="s">
        <v>236</v>
      </c>
      <c r="L210" s="29" t="s">
        <v>438</v>
      </c>
      <c r="M210" s="29">
        <v>1</v>
      </c>
      <c r="N210" s="43"/>
    </row>
    <row r="211" spans="8:14" x14ac:dyDescent="0.25">
      <c r="H211" s="49"/>
      <c r="I211" s="29" t="s">
        <v>493</v>
      </c>
      <c r="J211" s="29" t="s">
        <v>400</v>
      </c>
      <c r="K211" s="29" t="s">
        <v>237</v>
      </c>
      <c r="L211" s="29" t="s">
        <v>425</v>
      </c>
      <c r="M211" s="29">
        <v>1</v>
      </c>
      <c r="N211" s="43"/>
    </row>
    <row r="212" spans="8:14" x14ac:dyDescent="0.25">
      <c r="H212" s="49"/>
      <c r="I212" s="29" t="s">
        <v>493</v>
      </c>
      <c r="J212" s="29" t="s">
        <v>400</v>
      </c>
      <c r="K212" s="29" t="s">
        <v>239</v>
      </c>
      <c r="L212" s="29" t="s">
        <v>437</v>
      </c>
      <c r="M212" s="29">
        <v>1</v>
      </c>
      <c r="N212" s="43"/>
    </row>
    <row r="213" spans="8:14" x14ac:dyDescent="0.25">
      <c r="H213" s="49"/>
      <c r="I213" s="29" t="s">
        <v>493</v>
      </c>
      <c r="J213" s="29" t="s">
        <v>400</v>
      </c>
      <c r="K213" s="29" t="s">
        <v>68</v>
      </c>
      <c r="L213" s="29" t="s">
        <v>419</v>
      </c>
      <c r="M213" s="29">
        <v>1</v>
      </c>
      <c r="N213" s="43"/>
    </row>
    <row r="214" spans="8:14" x14ac:dyDescent="0.25">
      <c r="H214" s="49"/>
      <c r="I214" s="29" t="s">
        <v>493</v>
      </c>
      <c r="J214" s="29" t="s">
        <v>400</v>
      </c>
      <c r="K214" s="29" t="s">
        <v>50</v>
      </c>
      <c r="L214" s="29" t="s">
        <v>417</v>
      </c>
      <c r="M214" s="29">
        <v>5</v>
      </c>
      <c r="N214" s="43"/>
    </row>
    <row r="215" spans="8:14" x14ac:dyDescent="0.25">
      <c r="H215" s="49"/>
      <c r="I215" s="29" t="s">
        <v>496</v>
      </c>
      <c r="J215" s="29" t="s">
        <v>403</v>
      </c>
      <c r="K215" s="29" t="s">
        <v>76</v>
      </c>
      <c r="L215" s="29" t="s">
        <v>420</v>
      </c>
      <c r="M215" s="29">
        <v>1</v>
      </c>
      <c r="N215" s="43"/>
    </row>
    <row r="216" spans="8:14" x14ac:dyDescent="0.25">
      <c r="H216" s="49"/>
      <c r="I216" s="29" t="s">
        <v>496</v>
      </c>
      <c r="J216" s="29" t="s">
        <v>403</v>
      </c>
      <c r="K216" s="29" t="s">
        <v>52</v>
      </c>
      <c r="L216" s="29" t="s">
        <v>419</v>
      </c>
      <c r="M216" s="29">
        <v>1</v>
      </c>
      <c r="N216" s="43"/>
    </row>
    <row r="217" spans="8:14" x14ac:dyDescent="0.25">
      <c r="H217" s="49"/>
      <c r="I217" s="29" t="s">
        <v>496</v>
      </c>
      <c r="J217" s="29" t="s">
        <v>403</v>
      </c>
      <c r="K217" s="29" t="s">
        <v>216</v>
      </c>
      <c r="L217" s="29" t="s">
        <v>438</v>
      </c>
      <c r="M217" s="29">
        <v>1</v>
      </c>
      <c r="N217" s="43"/>
    </row>
    <row r="218" spans="8:14" x14ac:dyDescent="0.25">
      <c r="H218" s="49"/>
      <c r="I218" s="29" t="s">
        <v>496</v>
      </c>
      <c r="J218" s="29" t="s">
        <v>403</v>
      </c>
      <c r="K218" s="29" t="s">
        <v>50</v>
      </c>
      <c r="L218" s="29" t="s">
        <v>417</v>
      </c>
      <c r="M218" s="29">
        <v>1</v>
      </c>
      <c r="N218" s="43"/>
    </row>
    <row r="219" spans="8:14" x14ac:dyDescent="0.25">
      <c r="H219" s="49"/>
      <c r="I219" s="29" t="s">
        <v>497</v>
      </c>
      <c r="J219" s="29" t="s">
        <v>405</v>
      </c>
      <c r="K219" s="29" t="s">
        <v>108</v>
      </c>
      <c r="L219" s="29" t="s">
        <v>417</v>
      </c>
      <c r="M219" s="29">
        <v>1</v>
      </c>
      <c r="N219" s="43"/>
    </row>
    <row r="220" spans="8:14" x14ac:dyDescent="0.25">
      <c r="H220" s="49"/>
      <c r="I220" s="29" t="s">
        <v>497</v>
      </c>
      <c r="J220" s="29" t="s">
        <v>404</v>
      </c>
      <c r="K220" s="29" t="s">
        <v>108</v>
      </c>
      <c r="L220" s="29" t="s">
        <v>417</v>
      </c>
      <c r="M220" s="29">
        <v>1</v>
      </c>
      <c r="N220" s="43"/>
    </row>
    <row r="221" spans="8:14" x14ac:dyDescent="0.25">
      <c r="H221" s="49"/>
      <c r="I221" s="29" t="s">
        <v>497</v>
      </c>
      <c r="J221" s="29" t="s">
        <v>404</v>
      </c>
      <c r="K221" s="29" t="s">
        <v>76</v>
      </c>
      <c r="L221" s="29" t="s">
        <v>420</v>
      </c>
      <c r="M221" s="29">
        <v>1</v>
      </c>
      <c r="N221" s="43"/>
    </row>
    <row r="222" spans="8:14" x14ac:dyDescent="0.25">
      <c r="H222" s="49"/>
      <c r="I222" s="29" t="s">
        <v>497</v>
      </c>
      <c r="J222" s="29" t="s">
        <v>404</v>
      </c>
      <c r="K222" s="29" t="s">
        <v>51</v>
      </c>
      <c r="L222" s="29" t="s">
        <v>419</v>
      </c>
      <c r="M222" s="29">
        <v>2</v>
      </c>
      <c r="N222" s="43"/>
    </row>
    <row r="223" spans="8:14" x14ac:dyDescent="0.25">
      <c r="H223" s="49"/>
      <c r="I223" s="29" t="s">
        <v>497</v>
      </c>
      <c r="J223" s="29" t="s">
        <v>404</v>
      </c>
      <c r="K223" s="29" t="s">
        <v>213</v>
      </c>
      <c r="L223" s="29" t="s">
        <v>426</v>
      </c>
      <c r="M223" s="29">
        <v>1</v>
      </c>
      <c r="N223" s="43"/>
    </row>
    <row r="224" spans="8:14" x14ac:dyDescent="0.25">
      <c r="H224" s="49"/>
      <c r="I224" s="29" t="s">
        <v>497</v>
      </c>
      <c r="J224" s="29" t="s">
        <v>405</v>
      </c>
      <c r="K224" s="29" t="s">
        <v>100</v>
      </c>
      <c r="L224" s="29" t="s">
        <v>564</v>
      </c>
      <c r="M224" s="29">
        <v>1</v>
      </c>
      <c r="N224" s="43"/>
    </row>
    <row r="225" spans="8:14" x14ac:dyDescent="0.25">
      <c r="H225" s="49"/>
      <c r="I225" s="29" t="s">
        <v>497</v>
      </c>
      <c r="J225" s="29" t="s">
        <v>405</v>
      </c>
      <c r="K225" s="29" t="s">
        <v>50</v>
      </c>
      <c r="L225" s="29" t="s">
        <v>417</v>
      </c>
      <c r="M225" s="29">
        <v>2</v>
      </c>
      <c r="N225" s="43"/>
    </row>
    <row r="226" spans="8:14" x14ac:dyDescent="0.25">
      <c r="H226" s="49"/>
      <c r="I226" s="29" t="s">
        <v>497</v>
      </c>
      <c r="J226" s="29" t="s">
        <v>404</v>
      </c>
      <c r="K226" s="29" t="s">
        <v>50</v>
      </c>
      <c r="L226" s="29" t="s">
        <v>417</v>
      </c>
      <c r="M226" s="29">
        <v>1</v>
      </c>
      <c r="N226" s="43"/>
    </row>
    <row r="227" spans="8:14" x14ac:dyDescent="0.25">
      <c r="H227" s="49"/>
      <c r="I227" s="29" t="s">
        <v>497</v>
      </c>
      <c r="J227" s="29" t="s">
        <v>404</v>
      </c>
      <c r="K227" s="29" t="s">
        <v>223</v>
      </c>
      <c r="L227" s="29" t="s">
        <v>426</v>
      </c>
      <c r="M227" s="29">
        <v>1</v>
      </c>
      <c r="N227" s="43"/>
    </row>
    <row r="228" spans="8:14" x14ac:dyDescent="0.25">
      <c r="H228" s="49"/>
      <c r="I228" s="29" t="s">
        <v>499</v>
      </c>
      <c r="J228" s="29" t="s">
        <v>407</v>
      </c>
      <c r="K228" s="29" t="s">
        <v>209</v>
      </c>
      <c r="L228" s="29" t="s">
        <v>520</v>
      </c>
      <c r="M228" s="29">
        <v>1</v>
      </c>
      <c r="N228" s="43"/>
    </row>
    <row r="229" spans="8:14" x14ac:dyDescent="0.25">
      <c r="H229" s="49"/>
      <c r="I229" s="29" t="s">
        <v>499</v>
      </c>
      <c r="J229" s="29" t="s">
        <v>407</v>
      </c>
      <c r="K229" s="29" t="s">
        <v>54</v>
      </c>
      <c r="L229" s="29" t="s">
        <v>419</v>
      </c>
      <c r="M229" s="29">
        <v>1</v>
      </c>
      <c r="N229" s="43"/>
    </row>
    <row r="230" spans="8:14" x14ac:dyDescent="0.25">
      <c r="H230" s="49"/>
      <c r="I230" s="29" t="s">
        <v>499</v>
      </c>
      <c r="J230" s="29" t="s">
        <v>407</v>
      </c>
      <c r="K230" s="29" t="s">
        <v>50</v>
      </c>
      <c r="L230" s="29" t="s">
        <v>417</v>
      </c>
      <c r="M230" s="29">
        <v>1</v>
      </c>
      <c r="N230" s="43"/>
    </row>
    <row r="231" spans="8:14" x14ac:dyDescent="0.25">
      <c r="H231" s="49"/>
      <c r="I231" s="29" t="s">
        <v>498</v>
      </c>
      <c r="J231" s="29" t="s">
        <v>406</v>
      </c>
      <c r="K231" s="29" t="s">
        <v>108</v>
      </c>
      <c r="L231" s="29" t="s">
        <v>417</v>
      </c>
      <c r="M231" s="29">
        <v>1</v>
      </c>
      <c r="N231" s="43"/>
    </row>
    <row r="232" spans="8:14" x14ac:dyDescent="0.25">
      <c r="H232" s="49"/>
      <c r="I232" s="29" t="s">
        <v>498</v>
      </c>
      <c r="J232" s="29" t="s">
        <v>406</v>
      </c>
      <c r="K232" s="29" t="s">
        <v>51</v>
      </c>
      <c r="L232" s="29" t="s">
        <v>419</v>
      </c>
      <c r="M232" s="29">
        <v>1</v>
      </c>
      <c r="N232" s="43"/>
    </row>
    <row r="233" spans="8:14" x14ac:dyDescent="0.25">
      <c r="H233" s="49"/>
      <c r="I233" s="29" t="s">
        <v>498</v>
      </c>
      <c r="J233" s="29" t="s">
        <v>406</v>
      </c>
      <c r="K233" s="29" t="s">
        <v>192</v>
      </c>
      <c r="L233" s="29" t="s">
        <v>424</v>
      </c>
      <c r="M233" s="29">
        <v>1</v>
      </c>
      <c r="N233" s="43"/>
    </row>
    <row r="234" spans="8:14" x14ac:dyDescent="0.25">
      <c r="H234" s="49"/>
      <c r="I234" s="29" t="s">
        <v>498</v>
      </c>
      <c r="J234" s="29" t="s">
        <v>406</v>
      </c>
      <c r="K234" s="29" t="s">
        <v>50</v>
      </c>
      <c r="L234" s="29" t="s">
        <v>417</v>
      </c>
      <c r="M234" s="29">
        <v>3</v>
      </c>
      <c r="N234" s="43"/>
    </row>
    <row r="235" spans="8:14" x14ac:dyDescent="0.25">
      <c r="H235" s="49"/>
      <c r="I235" s="29" t="s">
        <v>500</v>
      </c>
      <c r="J235" s="29" t="s">
        <v>409</v>
      </c>
      <c r="K235" s="29" t="s">
        <v>228</v>
      </c>
      <c r="L235" s="29" t="s">
        <v>531</v>
      </c>
      <c r="M235" s="29">
        <v>1</v>
      </c>
      <c r="N235" s="43"/>
    </row>
    <row r="236" spans="8:14" x14ac:dyDescent="0.25">
      <c r="H236" s="49"/>
      <c r="I236" s="29" t="s">
        <v>501</v>
      </c>
      <c r="J236" s="29" t="s">
        <v>410</v>
      </c>
      <c r="K236" s="29" t="s">
        <v>233</v>
      </c>
      <c r="L236" s="29" t="s">
        <v>419</v>
      </c>
      <c r="M236" s="29">
        <v>1</v>
      </c>
      <c r="N236" s="43"/>
    </row>
    <row r="237" spans="8:14" x14ac:dyDescent="0.25">
      <c r="H237" s="49"/>
      <c r="I237" s="29" t="s">
        <v>501</v>
      </c>
      <c r="J237" s="29" t="s">
        <v>410</v>
      </c>
      <c r="K237" s="29" t="s">
        <v>109</v>
      </c>
      <c r="L237" s="29" t="s">
        <v>417</v>
      </c>
      <c r="M237" s="29">
        <v>1</v>
      </c>
      <c r="N237" s="43"/>
    </row>
    <row r="238" spans="8:14" x14ac:dyDescent="0.25">
      <c r="I238" s="44"/>
      <c r="J238" s="44"/>
      <c r="K238" s="44"/>
      <c r="L238" s="44"/>
      <c r="M238" s="44"/>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7"/>
  <sheetViews>
    <sheetView zoomScale="80" zoomScaleNormal="80" workbookViewId="0">
      <pane ySplit="1" topLeftCell="A2" activePane="bottomLeft" state="frozen"/>
      <selection activeCell="H9" sqref="H9"/>
      <selection pane="bottomLeft" activeCell="E16" sqref="E16"/>
    </sheetView>
  </sheetViews>
  <sheetFormatPr defaultColWidth="8.85546875" defaultRowHeight="15" x14ac:dyDescent="0.25"/>
  <cols>
    <col min="1" max="1" width="53.7109375" style="41" bestFit="1" customWidth="1"/>
    <col min="2" max="2" width="7.28515625" style="41" bestFit="1" customWidth="1"/>
    <col min="3" max="3" width="6.140625" style="41" bestFit="1" customWidth="1"/>
    <col min="4" max="4" width="3.140625" style="41" customWidth="1"/>
    <col min="5" max="5" width="39" style="41" bestFit="1" customWidth="1"/>
    <col min="6" max="6" width="20.7109375" style="41" bestFit="1" customWidth="1"/>
    <col min="7" max="7" width="3" style="41" customWidth="1"/>
    <col min="8" max="8" width="10.7109375" style="41" bestFit="1" customWidth="1"/>
    <col min="9" max="9" width="32.28515625" style="41" bestFit="1" customWidth="1"/>
    <col min="10" max="10" width="20.42578125" style="41" bestFit="1" customWidth="1"/>
    <col min="11" max="11" width="54.85546875" style="41" bestFit="1" customWidth="1"/>
    <col min="12" max="12" width="5.42578125" style="41" bestFit="1" customWidth="1"/>
    <col min="13" max="16384" width="8.85546875" style="41"/>
  </cols>
  <sheetData>
    <row r="1" spans="1:14" ht="45" x14ac:dyDescent="0.25">
      <c r="A1" s="28" t="s">
        <v>47</v>
      </c>
      <c r="B1" s="28" t="s">
        <v>48</v>
      </c>
      <c r="C1" s="28" t="s">
        <v>49</v>
      </c>
      <c r="D1" s="46"/>
      <c r="E1" s="28" t="s">
        <v>412</v>
      </c>
      <c r="F1" s="30" t="s">
        <v>2</v>
      </c>
      <c r="G1" s="43"/>
      <c r="H1" s="48" t="s">
        <v>413</v>
      </c>
      <c r="I1" s="28" t="s">
        <v>343</v>
      </c>
      <c r="J1" s="28" t="s">
        <v>441</v>
      </c>
      <c r="K1" s="28" t="s">
        <v>344</v>
      </c>
      <c r="L1" s="28" t="s">
        <v>415</v>
      </c>
      <c r="M1" s="28" t="s">
        <v>345</v>
      </c>
      <c r="N1" s="43"/>
    </row>
    <row r="2" spans="1:14" x14ac:dyDescent="0.25">
      <c r="A2" s="29" t="s">
        <v>50</v>
      </c>
      <c r="B2" s="29">
        <v>4</v>
      </c>
      <c r="C2" s="29">
        <v>64</v>
      </c>
      <c r="D2" s="46"/>
      <c r="E2" s="29" t="s">
        <v>586</v>
      </c>
      <c r="F2" s="31">
        <v>939</v>
      </c>
      <c r="G2" s="43"/>
      <c r="H2" s="49"/>
      <c r="I2" s="29" t="s">
        <v>442</v>
      </c>
      <c r="J2" s="29" t="s">
        <v>346</v>
      </c>
      <c r="K2" s="29" t="s">
        <v>52</v>
      </c>
      <c r="L2" s="29" t="s">
        <v>419</v>
      </c>
      <c r="M2" s="29">
        <v>1</v>
      </c>
      <c r="N2" s="43"/>
    </row>
    <row r="3" spans="1:14" x14ac:dyDescent="0.25">
      <c r="A3" s="29" t="s">
        <v>51</v>
      </c>
      <c r="B3" s="29">
        <v>4</v>
      </c>
      <c r="C3" s="29">
        <v>26</v>
      </c>
      <c r="D3" s="46"/>
      <c r="E3" s="29" t="s">
        <v>14</v>
      </c>
      <c r="F3" s="31">
        <v>207</v>
      </c>
      <c r="G3" s="43"/>
      <c r="H3" s="49"/>
      <c r="I3" s="29" t="s">
        <v>442</v>
      </c>
      <c r="J3" s="29" t="s">
        <v>346</v>
      </c>
      <c r="K3" s="29" t="s">
        <v>51</v>
      </c>
      <c r="L3" s="29" t="s">
        <v>419</v>
      </c>
      <c r="M3" s="29">
        <v>4</v>
      </c>
      <c r="N3" s="43"/>
    </row>
    <row r="4" spans="1:14" x14ac:dyDescent="0.25">
      <c r="A4" s="29" t="s">
        <v>54</v>
      </c>
      <c r="B4" s="29">
        <v>4</v>
      </c>
      <c r="C4" s="29">
        <v>10</v>
      </c>
      <c r="D4" s="46"/>
      <c r="E4" s="32" t="s">
        <v>15</v>
      </c>
      <c r="F4" s="33">
        <v>0.22044728434504793</v>
      </c>
      <c r="G4" s="43"/>
      <c r="H4" s="49"/>
      <c r="I4" s="29" t="s">
        <v>442</v>
      </c>
      <c r="J4" s="29" t="s">
        <v>346</v>
      </c>
      <c r="K4" s="29" t="s">
        <v>50</v>
      </c>
      <c r="L4" s="29" t="s">
        <v>417</v>
      </c>
      <c r="M4" s="29">
        <v>1</v>
      </c>
      <c r="N4" s="43"/>
    </row>
    <row r="5" spans="1:14" x14ac:dyDescent="0.25">
      <c r="A5" s="29" t="s">
        <v>52</v>
      </c>
      <c r="B5" s="29">
        <v>4</v>
      </c>
      <c r="C5" s="29">
        <v>9</v>
      </c>
      <c r="D5" s="43"/>
      <c r="E5" s="47"/>
      <c r="F5" s="47"/>
      <c r="H5" s="49"/>
      <c r="I5" s="29" t="s">
        <v>444</v>
      </c>
      <c r="J5" s="29" t="s">
        <v>348</v>
      </c>
      <c r="K5" s="29" t="s">
        <v>50</v>
      </c>
      <c r="L5" s="29" t="s">
        <v>417</v>
      </c>
      <c r="M5" s="29">
        <v>2</v>
      </c>
      <c r="N5" s="43"/>
    </row>
    <row r="6" spans="1:14" x14ac:dyDescent="0.25">
      <c r="A6" s="29" t="s">
        <v>72</v>
      </c>
      <c r="B6" s="29">
        <v>4</v>
      </c>
      <c r="C6" s="29">
        <v>5</v>
      </c>
      <c r="D6" s="46"/>
      <c r="E6" s="34" t="s">
        <v>8</v>
      </c>
      <c r="F6" s="30" t="s">
        <v>2</v>
      </c>
      <c r="G6" s="43"/>
      <c r="H6" s="49"/>
      <c r="I6" s="29" t="s">
        <v>506</v>
      </c>
      <c r="J6" s="29" t="s">
        <v>505</v>
      </c>
      <c r="K6" s="29" t="s">
        <v>50</v>
      </c>
      <c r="L6" s="29" t="s">
        <v>417</v>
      </c>
      <c r="M6" s="29">
        <v>1</v>
      </c>
      <c r="N6" s="43"/>
    </row>
    <row r="7" spans="1:14" x14ac:dyDescent="0.25">
      <c r="A7" s="29" t="s">
        <v>170</v>
      </c>
      <c r="B7" s="29">
        <v>4</v>
      </c>
      <c r="C7" s="29">
        <v>3</v>
      </c>
      <c r="D7" s="46"/>
      <c r="E7" s="35" t="s">
        <v>56</v>
      </c>
      <c r="F7" s="31">
        <v>168</v>
      </c>
      <c r="G7" s="43"/>
      <c r="H7" s="49"/>
      <c r="I7" s="29" t="s">
        <v>446</v>
      </c>
      <c r="J7" s="29" t="s">
        <v>350</v>
      </c>
      <c r="K7" s="29" t="s">
        <v>53</v>
      </c>
      <c r="L7" s="29" t="s">
        <v>435</v>
      </c>
      <c r="M7" s="29">
        <v>1</v>
      </c>
      <c r="N7" s="43"/>
    </row>
    <row r="8" spans="1:14" x14ac:dyDescent="0.25">
      <c r="A8" s="29" t="s">
        <v>64</v>
      </c>
      <c r="B8" s="29">
        <v>4</v>
      </c>
      <c r="C8" s="29">
        <v>3</v>
      </c>
      <c r="D8" s="46"/>
      <c r="E8" s="36" t="s">
        <v>58</v>
      </c>
      <c r="F8" s="33">
        <v>0.81159420289855078</v>
      </c>
      <c r="G8" s="43"/>
      <c r="H8" s="49"/>
      <c r="I8" s="29" t="s">
        <v>446</v>
      </c>
      <c r="J8" s="29" t="s">
        <v>350</v>
      </c>
      <c r="K8" s="29" t="s">
        <v>145</v>
      </c>
      <c r="L8" s="29" t="s">
        <v>435</v>
      </c>
      <c r="M8" s="29">
        <v>1</v>
      </c>
      <c r="N8" s="43"/>
    </row>
    <row r="9" spans="1:14" x14ac:dyDescent="0.25">
      <c r="A9" s="29" t="s">
        <v>171</v>
      </c>
      <c r="B9" s="29">
        <v>4</v>
      </c>
      <c r="C9" s="29">
        <v>3</v>
      </c>
      <c r="D9" s="46"/>
      <c r="E9" s="35" t="s">
        <v>60</v>
      </c>
      <c r="F9" s="31">
        <v>39</v>
      </c>
      <c r="G9" s="43"/>
      <c r="H9" s="49"/>
      <c r="I9" s="29" t="s">
        <v>446</v>
      </c>
      <c r="J9" s="29" t="s">
        <v>350</v>
      </c>
      <c r="K9" s="29" t="s">
        <v>50</v>
      </c>
      <c r="L9" s="29" t="s">
        <v>417</v>
      </c>
      <c r="M9" s="29">
        <v>1</v>
      </c>
      <c r="N9" s="43"/>
    </row>
    <row r="10" spans="1:14" x14ac:dyDescent="0.25">
      <c r="A10" s="29" t="s">
        <v>71</v>
      </c>
      <c r="B10" s="29">
        <v>4</v>
      </c>
      <c r="C10" s="29">
        <v>3</v>
      </c>
      <c r="D10" s="46"/>
      <c r="E10" s="36" t="s">
        <v>62</v>
      </c>
      <c r="F10" s="33">
        <v>0.18840579710144928</v>
      </c>
      <c r="G10" s="43"/>
      <c r="H10" s="49"/>
      <c r="I10" s="29" t="s">
        <v>447</v>
      </c>
      <c r="J10" s="29" t="s">
        <v>351</v>
      </c>
      <c r="K10" s="29" t="s">
        <v>112</v>
      </c>
      <c r="L10" s="29" t="s">
        <v>417</v>
      </c>
      <c r="M10" s="29">
        <v>1</v>
      </c>
      <c r="N10" s="43"/>
    </row>
    <row r="11" spans="1:14" x14ac:dyDescent="0.25">
      <c r="A11" s="29" t="s">
        <v>63</v>
      </c>
      <c r="B11" s="29">
        <v>4</v>
      </c>
      <c r="C11" s="29">
        <v>2</v>
      </c>
      <c r="D11" s="43"/>
      <c r="E11" s="47"/>
      <c r="F11" s="47"/>
      <c r="H11" s="49"/>
      <c r="I11" s="29" t="s">
        <v>448</v>
      </c>
      <c r="J11" s="29" t="s">
        <v>352</v>
      </c>
      <c r="K11" s="29" t="s">
        <v>52</v>
      </c>
      <c r="L11" s="29" t="s">
        <v>419</v>
      </c>
      <c r="M11" s="29">
        <v>1</v>
      </c>
      <c r="N11" s="43"/>
    </row>
    <row r="12" spans="1:14" x14ac:dyDescent="0.25">
      <c r="A12" s="29" t="s">
        <v>145</v>
      </c>
      <c r="B12" s="29">
        <v>4</v>
      </c>
      <c r="C12" s="29">
        <v>2</v>
      </c>
      <c r="D12" s="46"/>
      <c r="E12" s="37" t="s">
        <v>13</v>
      </c>
      <c r="F12" s="34" t="s">
        <v>414</v>
      </c>
      <c r="G12" s="43"/>
      <c r="H12" s="49"/>
      <c r="I12" s="29" t="s">
        <v>448</v>
      </c>
      <c r="J12" s="29" t="s">
        <v>352</v>
      </c>
      <c r="K12" s="29" t="s">
        <v>109</v>
      </c>
      <c r="L12" s="29" t="s">
        <v>417</v>
      </c>
      <c r="M12" s="29">
        <v>1</v>
      </c>
      <c r="N12" s="43"/>
    </row>
    <row r="13" spans="1:14" x14ac:dyDescent="0.25">
      <c r="A13" s="29" t="s">
        <v>68</v>
      </c>
      <c r="B13" s="29">
        <v>4</v>
      </c>
      <c r="C13" s="29">
        <v>2</v>
      </c>
      <c r="D13" s="46"/>
      <c r="E13" s="38">
        <v>1</v>
      </c>
      <c r="F13" s="35" t="s">
        <v>30</v>
      </c>
      <c r="G13" s="43"/>
      <c r="H13" s="49"/>
      <c r="I13" s="29" t="s">
        <v>448</v>
      </c>
      <c r="J13" s="29" t="s">
        <v>352</v>
      </c>
      <c r="K13" s="29" t="s">
        <v>50</v>
      </c>
      <c r="L13" s="29" t="s">
        <v>417</v>
      </c>
      <c r="M13" s="29">
        <v>1</v>
      </c>
      <c r="N13" s="43"/>
    </row>
    <row r="14" spans="1:14" x14ac:dyDescent="0.25">
      <c r="A14" s="29" t="s">
        <v>91</v>
      </c>
      <c r="B14" s="29">
        <v>4</v>
      </c>
      <c r="C14" s="29">
        <v>2</v>
      </c>
      <c r="D14" s="46"/>
      <c r="E14" s="39">
        <v>2</v>
      </c>
      <c r="F14" s="35" t="s">
        <v>31</v>
      </c>
      <c r="G14" s="43"/>
      <c r="H14" s="49"/>
      <c r="I14" s="29" t="s">
        <v>449</v>
      </c>
      <c r="J14" s="29" t="s">
        <v>353</v>
      </c>
      <c r="K14" s="29" t="s">
        <v>51</v>
      </c>
      <c r="L14" s="29" t="s">
        <v>419</v>
      </c>
      <c r="M14" s="29">
        <v>1</v>
      </c>
      <c r="N14" s="43"/>
    </row>
    <row r="15" spans="1:14" x14ac:dyDescent="0.25">
      <c r="A15" s="29" t="s">
        <v>104</v>
      </c>
      <c r="B15" s="29">
        <v>4</v>
      </c>
      <c r="C15" s="29">
        <v>2</v>
      </c>
      <c r="D15" s="46"/>
      <c r="E15" s="39">
        <v>3</v>
      </c>
      <c r="F15" s="35" t="s">
        <v>32</v>
      </c>
      <c r="G15" s="43"/>
      <c r="H15" s="49"/>
      <c r="I15" s="29" t="s">
        <v>449</v>
      </c>
      <c r="J15" s="29" t="s">
        <v>353</v>
      </c>
      <c r="K15" s="29" t="s">
        <v>130</v>
      </c>
      <c r="L15" s="29" t="s">
        <v>419</v>
      </c>
      <c r="M15" s="29">
        <v>1</v>
      </c>
      <c r="N15" s="43"/>
    </row>
    <row r="16" spans="1:14" x14ac:dyDescent="0.25">
      <c r="A16" s="29" t="s">
        <v>73</v>
      </c>
      <c r="B16" s="29">
        <v>4</v>
      </c>
      <c r="C16" s="29">
        <v>2</v>
      </c>
      <c r="D16" s="46"/>
      <c r="E16" s="39">
        <v>4</v>
      </c>
      <c r="F16" s="35" t="s">
        <v>33</v>
      </c>
      <c r="G16" s="43"/>
      <c r="H16" s="49"/>
      <c r="I16" s="29" t="s">
        <v>449</v>
      </c>
      <c r="J16" s="29" t="s">
        <v>353</v>
      </c>
      <c r="K16" s="29" t="s">
        <v>50</v>
      </c>
      <c r="L16" s="29" t="s">
        <v>417</v>
      </c>
      <c r="M16" s="29">
        <v>1</v>
      </c>
      <c r="N16" s="43"/>
    </row>
    <row r="17" spans="1:14" x14ac:dyDescent="0.25">
      <c r="A17" s="29" t="s">
        <v>172</v>
      </c>
      <c r="B17" s="29">
        <v>4</v>
      </c>
      <c r="C17" s="29">
        <v>1</v>
      </c>
      <c r="D17" s="46"/>
      <c r="E17" s="39">
        <v>5</v>
      </c>
      <c r="F17" s="35" t="s">
        <v>34</v>
      </c>
      <c r="G17" s="43"/>
      <c r="H17" s="49"/>
      <c r="I17" s="29" t="s">
        <v>546</v>
      </c>
      <c r="J17" s="29" t="s">
        <v>545</v>
      </c>
      <c r="K17" s="29" t="s">
        <v>171</v>
      </c>
      <c r="L17" s="29" t="s">
        <v>420</v>
      </c>
      <c r="M17" s="29">
        <v>1</v>
      </c>
      <c r="N17" s="43"/>
    </row>
    <row r="18" spans="1:14" x14ac:dyDescent="0.25">
      <c r="A18" s="29" t="s">
        <v>173</v>
      </c>
      <c r="B18" s="29">
        <v>4</v>
      </c>
      <c r="C18" s="29">
        <v>1</v>
      </c>
      <c r="D18" s="43"/>
      <c r="E18" s="44"/>
      <c r="F18" s="44"/>
      <c r="H18" s="49"/>
      <c r="I18" s="29" t="s">
        <v>546</v>
      </c>
      <c r="J18" s="29" t="s">
        <v>545</v>
      </c>
      <c r="K18" s="29" t="s">
        <v>69</v>
      </c>
      <c r="L18" s="29" t="s">
        <v>419</v>
      </c>
      <c r="M18" s="29">
        <v>1</v>
      </c>
      <c r="N18" s="43"/>
    </row>
    <row r="19" spans="1:14" x14ac:dyDescent="0.25">
      <c r="A19" s="29" t="s">
        <v>59</v>
      </c>
      <c r="B19" s="29">
        <v>4</v>
      </c>
      <c r="C19" s="29">
        <v>1</v>
      </c>
      <c r="D19" s="43"/>
      <c r="H19" s="49"/>
      <c r="I19" s="29" t="s">
        <v>450</v>
      </c>
      <c r="J19" s="29" t="s">
        <v>354</v>
      </c>
      <c r="K19" s="29" t="s">
        <v>123</v>
      </c>
      <c r="L19" s="29" t="s">
        <v>421</v>
      </c>
      <c r="M19" s="29">
        <v>1</v>
      </c>
      <c r="N19" s="43"/>
    </row>
    <row r="20" spans="1:14" x14ac:dyDescent="0.25">
      <c r="A20" s="29" t="s">
        <v>55</v>
      </c>
      <c r="B20" s="29">
        <v>4</v>
      </c>
      <c r="C20" s="29">
        <v>1</v>
      </c>
      <c r="D20" s="43"/>
      <c r="H20" s="49"/>
      <c r="I20" s="29" t="s">
        <v>450</v>
      </c>
      <c r="J20" s="29" t="s">
        <v>354</v>
      </c>
      <c r="K20" s="29" t="s">
        <v>51</v>
      </c>
      <c r="L20" s="29" t="s">
        <v>419</v>
      </c>
      <c r="M20" s="29">
        <v>1</v>
      </c>
      <c r="N20" s="43"/>
    </row>
    <row r="21" spans="1:14" x14ac:dyDescent="0.25">
      <c r="A21" s="29" t="s">
        <v>174</v>
      </c>
      <c r="B21" s="29">
        <v>4</v>
      </c>
      <c r="C21" s="29">
        <v>1</v>
      </c>
      <c r="D21" s="43"/>
      <c r="H21" s="49"/>
      <c r="I21" s="29" t="s">
        <v>450</v>
      </c>
      <c r="J21" s="29" t="s">
        <v>354</v>
      </c>
      <c r="K21" s="29" t="s">
        <v>192</v>
      </c>
      <c r="L21" s="29" t="s">
        <v>424</v>
      </c>
      <c r="M21" s="29">
        <v>1</v>
      </c>
      <c r="N21" s="43"/>
    </row>
    <row r="22" spans="1:14" x14ac:dyDescent="0.25">
      <c r="A22" s="29" t="s">
        <v>57</v>
      </c>
      <c r="B22" s="29">
        <v>4</v>
      </c>
      <c r="C22" s="29">
        <v>1</v>
      </c>
      <c r="D22" s="43"/>
      <c r="H22" s="49"/>
      <c r="I22" s="29" t="s">
        <v>450</v>
      </c>
      <c r="J22" s="29" t="s">
        <v>354</v>
      </c>
      <c r="K22" s="29" t="s">
        <v>54</v>
      </c>
      <c r="L22" s="29" t="s">
        <v>419</v>
      </c>
      <c r="M22" s="29">
        <v>3</v>
      </c>
      <c r="N22" s="43"/>
    </row>
    <row r="23" spans="1:14" x14ac:dyDescent="0.25">
      <c r="A23" s="29" t="s">
        <v>76</v>
      </c>
      <c r="B23" s="29">
        <v>4</v>
      </c>
      <c r="C23" s="29">
        <v>1</v>
      </c>
      <c r="D23" s="43"/>
      <c r="H23" s="49"/>
      <c r="I23" s="29" t="s">
        <v>450</v>
      </c>
      <c r="J23" s="29" t="s">
        <v>354</v>
      </c>
      <c r="K23" s="29" t="s">
        <v>50</v>
      </c>
      <c r="L23" s="29" t="s">
        <v>417</v>
      </c>
      <c r="M23" s="29">
        <v>4</v>
      </c>
      <c r="N23" s="43"/>
    </row>
    <row r="24" spans="1:14" x14ac:dyDescent="0.25">
      <c r="A24" s="29" t="s">
        <v>175</v>
      </c>
      <c r="B24" s="29">
        <v>4</v>
      </c>
      <c r="C24" s="29">
        <v>1</v>
      </c>
      <c r="D24" s="43"/>
      <c r="H24" s="49"/>
      <c r="I24" s="29" t="s">
        <v>450</v>
      </c>
      <c r="J24" s="29" t="s">
        <v>354</v>
      </c>
      <c r="K24" s="29" t="s">
        <v>72</v>
      </c>
      <c r="L24" s="29" t="s">
        <v>424</v>
      </c>
      <c r="M24" s="29">
        <v>1</v>
      </c>
      <c r="N24" s="43"/>
    </row>
    <row r="25" spans="1:14" x14ac:dyDescent="0.25">
      <c r="A25" s="29" t="s">
        <v>82</v>
      </c>
      <c r="B25" s="29">
        <v>4</v>
      </c>
      <c r="C25" s="29">
        <v>1</v>
      </c>
      <c r="D25" s="43"/>
      <c r="H25" s="49"/>
      <c r="I25" s="29" t="s">
        <v>451</v>
      </c>
      <c r="J25" s="29" t="s">
        <v>355</v>
      </c>
      <c r="K25" s="29" t="s">
        <v>50</v>
      </c>
      <c r="L25" s="29" t="s">
        <v>417</v>
      </c>
      <c r="M25" s="29">
        <v>2</v>
      </c>
      <c r="N25" s="43"/>
    </row>
    <row r="26" spans="1:14" x14ac:dyDescent="0.25">
      <c r="A26" s="29" t="s">
        <v>176</v>
      </c>
      <c r="B26" s="29">
        <v>4</v>
      </c>
      <c r="C26" s="29">
        <v>1</v>
      </c>
      <c r="D26" s="43"/>
      <c r="H26" s="49"/>
      <c r="I26" s="29" t="s">
        <v>453</v>
      </c>
      <c r="J26" s="29" t="s">
        <v>357</v>
      </c>
      <c r="K26" s="29" t="s">
        <v>179</v>
      </c>
      <c r="L26" s="29" t="s">
        <v>430</v>
      </c>
      <c r="M26" s="29">
        <v>1</v>
      </c>
      <c r="N26" s="43"/>
    </row>
    <row r="27" spans="1:14" x14ac:dyDescent="0.25">
      <c r="A27" s="29" t="s">
        <v>177</v>
      </c>
      <c r="B27" s="29">
        <v>4</v>
      </c>
      <c r="C27" s="29">
        <v>1</v>
      </c>
      <c r="D27" s="43"/>
      <c r="H27" s="49"/>
      <c r="I27" s="29" t="s">
        <v>453</v>
      </c>
      <c r="J27" s="29" t="s">
        <v>357</v>
      </c>
      <c r="K27" s="29" t="s">
        <v>52</v>
      </c>
      <c r="L27" s="29" t="s">
        <v>419</v>
      </c>
      <c r="M27" s="29">
        <v>1</v>
      </c>
      <c r="N27" s="43"/>
    </row>
    <row r="28" spans="1:14" x14ac:dyDescent="0.25">
      <c r="A28" s="29" t="s">
        <v>178</v>
      </c>
      <c r="B28" s="29">
        <v>4</v>
      </c>
      <c r="C28" s="29">
        <v>1</v>
      </c>
      <c r="D28" s="43"/>
      <c r="H28" s="49"/>
      <c r="I28" s="29" t="s">
        <v>453</v>
      </c>
      <c r="J28" s="29" t="s">
        <v>357</v>
      </c>
      <c r="K28" s="29" t="s">
        <v>64</v>
      </c>
      <c r="L28" s="29" t="s">
        <v>419</v>
      </c>
      <c r="M28" s="29">
        <v>1</v>
      </c>
      <c r="N28" s="43"/>
    </row>
    <row r="29" spans="1:14" x14ac:dyDescent="0.25">
      <c r="A29" s="29" t="s">
        <v>179</v>
      </c>
      <c r="B29" s="29">
        <v>4</v>
      </c>
      <c r="C29" s="29">
        <v>1</v>
      </c>
      <c r="D29" s="43"/>
      <c r="H29" s="49"/>
      <c r="I29" s="29" t="s">
        <v>453</v>
      </c>
      <c r="J29" s="29" t="s">
        <v>357</v>
      </c>
      <c r="K29" s="29" t="s">
        <v>50</v>
      </c>
      <c r="L29" s="29" t="s">
        <v>417</v>
      </c>
      <c r="M29" s="29">
        <v>2</v>
      </c>
      <c r="N29" s="43"/>
    </row>
    <row r="30" spans="1:14" x14ac:dyDescent="0.25">
      <c r="A30" s="29" t="s">
        <v>180</v>
      </c>
      <c r="B30" s="29">
        <v>4</v>
      </c>
      <c r="C30" s="29">
        <v>1</v>
      </c>
      <c r="D30" s="43"/>
      <c r="H30" s="49"/>
      <c r="I30" s="29" t="s">
        <v>453</v>
      </c>
      <c r="J30" s="29" t="s">
        <v>357</v>
      </c>
      <c r="K30" s="29" t="s">
        <v>72</v>
      </c>
      <c r="L30" s="29" t="s">
        <v>424</v>
      </c>
      <c r="M30" s="29">
        <v>1</v>
      </c>
      <c r="N30" s="43"/>
    </row>
    <row r="31" spans="1:14" x14ac:dyDescent="0.25">
      <c r="A31" s="29" t="s">
        <v>134</v>
      </c>
      <c r="B31" s="29">
        <v>4</v>
      </c>
      <c r="C31" s="29">
        <v>1</v>
      </c>
      <c r="D31" s="43"/>
      <c r="H31" s="49"/>
      <c r="I31" s="29" t="s">
        <v>454</v>
      </c>
      <c r="J31" s="29" t="s">
        <v>358</v>
      </c>
      <c r="K31" s="29" t="s">
        <v>68</v>
      </c>
      <c r="L31" s="29" t="s">
        <v>419</v>
      </c>
      <c r="M31" s="29">
        <v>1</v>
      </c>
      <c r="N31" s="43"/>
    </row>
    <row r="32" spans="1:14" x14ac:dyDescent="0.25">
      <c r="A32" s="29" t="s">
        <v>181</v>
      </c>
      <c r="B32" s="29">
        <v>4</v>
      </c>
      <c r="C32" s="29">
        <v>1</v>
      </c>
      <c r="D32" s="43"/>
      <c r="H32" s="49"/>
      <c r="I32" s="29" t="s">
        <v>454</v>
      </c>
      <c r="J32" s="29" t="s">
        <v>358</v>
      </c>
      <c r="K32" s="29" t="s">
        <v>182</v>
      </c>
      <c r="L32" s="29" t="s">
        <v>430</v>
      </c>
      <c r="M32" s="29">
        <v>1</v>
      </c>
      <c r="N32" s="43"/>
    </row>
    <row r="33" spans="1:14" x14ac:dyDescent="0.25">
      <c r="A33" s="29" t="s">
        <v>182</v>
      </c>
      <c r="B33" s="29">
        <v>4</v>
      </c>
      <c r="C33" s="29">
        <v>1</v>
      </c>
      <c r="D33" s="43"/>
      <c r="H33" s="49"/>
      <c r="I33" s="29" t="s">
        <v>454</v>
      </c>
      <c r="J33" s="29" t="s">
        <v>358</v>
      </c>
      <c r="K33" s="29" t="s">
        <v>50</v>
      </c>
      <c r="L33" s="29" t="s">
        <v>417</v>
      </c>
      <c r="M33" s="29">
        <v>1</v>
      </c>
      <c r="N33" s="43"/>
    </row>
    <row r="34" spans="1:14" x14ac:dyDescent="0.25">
      <c r="A34" s="29" t="s">
        <v>183</v>
      </c>
      <c r="B34" s="29">
        <v>4</v>
      </c>
      <c r="C34" s="29">
        <v>1</v>
      </c>
      <c r="D34" s="43"/>
      <c r="H34" s="49"/>
      <c r="I34" s="29" t="s">
        <v>455</v>
      </c>
      <c r="J34" s="29" t="s">
        <v>359</v>
      </c>
      <c r="K34" s="29" t="s">
        <v>51</v>
      </c>
      <c r="L34" s="29" t="s">
        <v>419</v>
      </c>
      <c r="M34" s="29">
        <v>4</v>
      </c>
      <c r="N34" s="43"/>
    </row>
    <row r="35" spans="1:14" x14ac:dyDescent="0.25">
      <c r="A35" s="29" t="s">
        <v>147</v>
      </c>
      <c r="B35" s="29">
        <v>4</v>
      </c>
      <c r="C35" s="29">
        <v>1</v>
      </c>
      <c r="D35" s="43"/>
      <c r="H35" s="49"/>
      <c r="I35" s="29" t="s">
        <v>455</v>
      </c>
      <c r="J35" s="29" t="s">
        <v>359</v>
      </c>
      <c r="K35" s="29" t="s">
        <v>54</v>
      </c>
      <c r="L35" s="29" t="s">
        <v>419</v>
      </c>
      <c r="M35" s="29">
        <v>1</v>
      </c>
      <c r="N35" s="43"/>
    </row>
    <row r="36" spans="1:14" x14ac:dyDescent="0.25">
      <c r="A36" s="29" t="s">
        <v>184</v>
      </c>
      <c r="B36" s="29">
        <v>4</v>
      </c>
      <c r="C36" s="29">
        <v>1</v>
      </c>
      <c r="D36" s="43"/>
      <c r="H36" s="49"/>
      <c r="I36" s="29" t="s">
        <v>455</v>
      </c>
      <c r="J36" s="29" t="s">
        <v>359</v>
      </c>
      <c r="K36" s="29" t="s">
        <v>50</v>
      </c>
      <c r="L36" s="29" t="s">
        <v>417</v>
      </c>
      <c r="M36" s="29">
        <v>5</v>
      </c>
      <c r="N36" s="43"/>
    </row>
    <row r="37" spans="1:14" x14ac:dyDescent="0.25">
      <c r="A37" s="29" t="s">
        <v>185</v>
      </c>
      <c r="B37" s="29">
        <v>4</v>
      </c>
      <c r="C37" s="29">
        <v>1</v>
      </c>
      <c r="D37" s="43"/>
      <c r="H37" s="49"/>
      <c r="I37" s="29" t="s">
        <v>513</v>
      </c>
      <c r="J37" s="29" t="s">
        <v>512</v>
      </c>
      <c r="K37" s="29" t="s">
        <v>108</v>
      </c>
      <c r="L37" s="29" t="s">
        <v>417</v>
      </c>
      <c r="M37" s="29">
        <v>1</v>
      </c>
      <c r="N37" s="43"/>
    </row>
    <row r="38" spans="1:14" x14ac:dyDescent="0.25">
      <c r="A38" s="29" t="s">
        <v>186</v>
      </c>
      <c r="B38" s="29">
        <v>4</v>
      </c>
      <c r="C38" s="29">
        <v>1</v>
      </c>
      <c r="D38" s="43"/>
      <c r="H38" s="49"/>
      <c r="I38" s="29" t="s">
        <v>513</v>
      </c>
      <c r="J38" s="29" t="s">
        <v>512</v>
      </c>
      <c r="K38" s="29" t="s">
        <v>54</v>
      </c>
      <c r="L38" s="29" t="s">
        <v>419</v>
      </c>
      <c r="M38" s="29">
        <v>1</v>
      </c>
      <c r="N38" s="43"/>
    </row>
    <row r="39" spans="1:14" x14ac:dyDescent="0.25">
      <c r="A39" s="29" t="s">
        <v>187</v>
      </c>
      <c r="B39" s="29">
        <v>4</v>
      </c>
      <c r="C39" s="29">
        <v>1</v>
      </c>
      <c r="D39" s="43"/>
      <c r="H39" s="49"/>
      <c r="I39" s="29" t="s">
        <v>458</v>
      </c>
      <c r="J39" s="29" t="s">
        <v>362</v>
      </c>
      <c r="K39" s="29" t="s">
        <v>51</v>
      </c>
      <c r="L39" s="29" t="s">
        <v>419</v>
      </c>
      <c r="M39" s="29">
        <v>1</v>
      </c>
      <c r="N39" s="43"/>
    </row>
    <row r="40" spans="1:14" x14ac:dyDescent="0.25">
      <c r="A40" s="29" t="s">
        <v>96</v>
      </c>
      <c r="B40" s="29">
        <v>4</v>
      </c>
      <c r="C40" s="29">
        <v>1</v>
      </c>
      <c r="D40" s="43"/>
      <c r="H40" s="49"/>
      <c r="I40" s="29" t="s">
        <v>573</v>
      </c>
      <c r="J40" s="29" t="s">
        <v>572</v>
      </c>
      <c r="K40" s="29" t="s">
        <v>50</v>
      </c>
      <c r="L40" s="29" t="s">
        <v>417</v>
      </c>
      <c r="M40" s="29">
        <v>1</v>
      </c>
      <c r="N40" s="43"/>
    </row>
    <row r="41" spans="1:14" x14ac:dyDescent="0.25">
      <c r="A41" s="29" t="s">
        <v>97</v>
      </c>
      <c r="B41" s="29">
        <v>4</v>
      </c>
      <c r="C41" s="29">
        <v>1</v>
      </c>
      <c r="D41" s="43"/>
      <c r="H41" s="49"/>
      <c r="I41" s="29" t="s">
        <v>515</v>
      </c>
      <c r="J41" s="29" t="s">
        <v>514</v>
      </c>
      <c r="K41" s="29" t="s">
        <v>50</v>
      </c>
      <c r="L41" s="29" t="s">
        <v>417</v>
      </c>
      <c r="M41" s="29">
        <v>1</v>
      </c>
      <c r="N41" s="43"/>
    </row>
    <row r="42" spans="1:14" x14ac:dyDescent="0.25">
      <c r="A42" s="29" t="s">
        <v>69</v>
      </c>
      <c r="B42" s="29">
        <v>4</v>
      </c>
      <c r="C42" s="29">
        <v>1</v>
      </c>
      <c r="D42" s="43"/>
      <c r="H42" s="49"/>
      <c r="I42" s="29" t="s">
        <v>457</v>
      </c>
      <c r="J42" s="29" t="s">
        <v>361</v>
      </c>
      <c r="K42" s="29" t="s">
        <v>196</v>
      </c>
      <c r="L42" s="29" t="s">
        <v>425</v>
      </c>
      <c r="M42" s="29">
        <v>1</v>
      </c>
      <c r="N42" s="43"/>
    </row>
    <row r="43" spans="1:14" x14ac:dyDescent="0.25">
      <c r="A43" s="29" t="s">
        <v>188</v>
      </c>
      <c r="B43" s="29">
        <v>4</v>
      </c>
      <c r="C43" s="29">
        <v>1</v>
      </c>
      <c r="D43" s="43"/>
      <c r="H43" s="49"/>
      <c r="I43" s="29" t="s">
        <v>457</v>
      </c>
      <c r="J43" s="29" t="s">
        <v>361</v>
      </c>
      <c r="K43" s="29" t="s">
        <v>184</v>
      </c>
      <c r="L43" s="29" t="s">
        <v>438</v>
      </c>
      <c r="M43" s="29">
        <v>1</v>
      </c>
      <c r="N43" s="43"/>
    </row>
    <row r="44" spans="1:14" x14ac:dyDescent="0.25">
      <c r="A44" s="29" t="s">
        <v>66</v>
      </c>
      <c r="B44" s="29">
        <v>4</v>
      </c>
      <c r="C44" s="29">
        <v>1</v>
      </c>
      <c r="D44" s="43"/>
      <c r="H44" s="49"/>
      <c r="I44" s="29" t="s">
        <v>457</v>
      </c>
      <c r="J44" s="29" t="s">
        <v>361</v>
      </c>
      <c r="K44" s="29" t="s">
        <v>187</v>
      </c>
      <c r="L44" s="29" t="s">
        <v>430</v>
      </c>
      <c r="M44" s="29">
        <v>1</v>
      </c>
      <c r="N44" s="43"/>
    </row>
    <row r="45" spans="1:14" x14ac:dyDescent="0.25">
      <c r="A45" s="29" t="s">
        <v>189</v>
      </c>
      <c r="B45" s="29">
        <v>4</v>
      </c>
      <c r="C45" s="29">
        <v>1</v>
      </c>
      <c r="D45" s="43"/>
      <c r="H45" s="49"/>
      <c r="I45" s="29" t="s">
        <v>457</v>
      </c>
      <c r="J45" s="29" t="s">
        <v>361</v>
      </c>
      <c r="K45" s="29" t="s">
        <v>50</v>
      </c>
      <c r="L45" s="29" t="s">
        <v>417</v>
      </c>
      <c r="M45" s="29">
        <v>1</v>
      </c>
      <c r="N45" s="43"/>
    </row>
    <row r="46" spans="1:14" x14ac:dyDescent="0.25">
      <c r="A46" s="29" t="s">
        <v>190</v>
      </c>
      <c r="B46" s="29">
        <v>4</v>
      </c>
      <c r="C46" s="29">
        <v>1</v>
      </c>
      <c r="D46" s="43"/>
      <c r="H46" s="49"/>
      <c r="I46" s="29" t="s">
        <v>548</v>
      </c>
      <c r="J46" s="29" t="s">
        <v>547</v>
      </c>
      <c r="K46" s="29" t="s">
        <v>68</v>
      </c>
      <c r="L46" s="29" t="s">
        <v>419</v>
      </c>
      <c r="M46" s="29">
        <v>1</v>
      </c>
      <c r="N46" s="43"/>
    </row>
    <row r="47" spans="1:14" x14ac:dyDescent="0.25">
      <c r="A47" s="29" t="s">
        <v>108</v>
      </c>
      <c r="B47" s="29">
        <v>2</v>
      </c>
      <c r="C47" s="29">
        <v>12</v>
      </c>
      <c r="D47" s="43"/>
      <c r="H47" s="49"/>
      <c r="I47" s="29" t="s">
        <v>548</v>
      </c>
      <c r="J47" s="29" t="s">
        <v>547</v>
      </c>
      <c r="K47" s="29" t="s">
        <v>188</v>
      </c>
      <c r="L47" s="29" t="s">
        <v>574</v>
      </c>
      <c r="M47" s="29">
        <v>1</v>
      </c>
      <c r="N47" s="43"/>
    </row>
    <row r="48" spans="1:14" x14ac:dyDescent="0.25">
      <c r="A48" s="29" t="s">
        <v>109</v>
      </c>
      <c r="B48" s="29">
        <v>2</v>
      </c>
      <c r="C48" s="29">
        <v>7</v>
      </c>
      <c r="D48" s="43"/>
      <c r="H48" s="49"/>
      <c r="I48" s="29" t="s">
        <v>548</v>
      </c>
      <c r="J48" s="29" t="s">
        <v>547</v>
      </c>
      <c r="K48" s="29" t="s">
        <v>50</v>
      </c>
      <c r="L48" s="29" t="s">
        <v>417</v>
      </c>
      <c r="M48" s="29">
        <v>2</v>
      </c>
      <c r="N48" s="43"/>
    </row>
    <row r="49" spans="1:14" x14ac:dyDescent="0.25">
      <c r="A49" s="29" t="s">
        <v>191</v>
      </c>
      <c r="B49" s="29">
        <v>2</v>
      </c>
      <c r="C49" s="29">
        <v>2</v>
      </c>
      <c r="D49" s="43"/>
      <c r="H49" s="49"/>
      <c r="I49" s="29" t="s">
        <v>460</v>
      </c>
      <c r="J49" s="29" t="s">
        <v>364</v>
      </c>
      <c r="K49" s="29" t="s">
        <v>71</v>
      </c>
      <c r="L49" s="29" t="s">
        <v>425</v>
      </c>
      <c r="M49" s="29">
        <v>1</v>
      </c>
      <c r="N49" s="43"/>
    </row>
    <row r="50" spans="1:14" x14ac:dyDescent="0.25">
      <c r="A50" s="29" t="s">
        <v>112</v>
      </c>
      <c r="B50" s="29">
        <v>2</v>
      </c>
      <c r="C50" s="29">
        <v>2</v>
      </c>
      <c r="D50" s="43"/>
      <c r="H50" s="49"/>
      <c r="I50" s="29" t="s">
        <v>460</v>
      </c>
      <c r="J50" s="29" t="s">
        <v>364</v>
      </c>
      <c r="K50" s="29" t="s">
        <v>50</v>
      </c>
      <c r="L50" s="29" t="s">
        <v>417</v>
      </c>
      <c r="M50" s="29">
        <v>1</v>
      </c>
      <c r="N50" s="43"/>
    </row>
    <row r="51" spans="1:14" x14ac:dyDescent="0.25">
      <c r="A51" s="29" t="s">
        <v>113</v>
      </c>
      <c r="B51" s="29">
        <v>2</v>
      </c>
      <c r="C51" s="29">
        <v>2</v>
      </c>
      <c r="D51" s="43"/>
      <c r="H51" s="49"/>
      <c r="I51" s="29" t="s">
        <v>462</v>
      </c>
      <c r="J51" s="29" t="s">
        <v>366</v>
      </c>
      <c r="K51" s="29" t="s">
        <v>108</v>
      </c>
      <c r="L51" s="29" t="s">
        <v>417</v>
      </c>
      <c r="M51" s="29">
        <v>1</v>
      </c>
      <c r="N51" s="43"/>
    </row>
    <row r="52" spans="1:14" x14ac:dyDescent="0.25">
      <c r="A52" s="29" t="s">
        <v>192</v>
      </c>
      <c r="B52" s="29">
        <v>2</v>
      </c>
      <c r="C52" s="29">
        <v>2</v>
      </c>
      <c r="D52" s="43"/>
      <c r="H52" s="49"/>
      <c r="I52" s="29" t="s">
        <v>462</v>
      </c>
      <c r="J52" s="29" t="s">
        <v>366</v>
      </c>
      <c r="K52" s="29" t="s">
        <v>50</v>
      </c>
      <c r="L52" s="29" t="s">
        <v>417</v>
      </c>
      <c r="M52" s="29">
        <v>2</v>
      </c>
      <c r="N52" s="43"/>
    </row>
    <row r="53" spans="1:14" x14ac:dyDescent="0.25">
      <c r="A53" s="29" t="s">
        <v>193</v>
      </c>
      <c r="B53" s="29">
        <v>2</v>
      </c>
      <c r="C53" s="29">
        <v>1</v>
      </c>
      <c r="D53" s="43"/>
      <c r="H53" s="49"/>
      <c r="I53" s="29" t="s">
        <v>464</v>
      </c>
      <c r="J53" s="29" t="s">
        <v>369</v>
      </c>
      <c r="K53" s="29" t="s">
        <v>108</v>
      </c>
      <c r="L53" s="29" t="s">
        <v>417</v>
      </c>
      <c r="M53" s="29">
        <v>3</v>
      </c>
      <c r="N53" s="43"/>
    </row>
    <row r="54" spans="1:14" x14ac:dyDescent="0.25">
      <c r="A54" s="29" t="s">
        <v>115</v>
      </c>
      <c r="B54" s="29">
        <v>2</v>
      </c>
      <c r="C54" s="29">
        <v>1</v>
      </c>
      <c r="D54" s="43"/>
      <c r="H54" s="49"/>
      <c r="I54" s="29" t="s">
        <v>464</v>
      </c>
      <c r="J54" s="29" t="s">
        <v>369</v>
      </c>
      <c r="K54" s="29" t="s">
        <v>51</v>
      </c>
      <c r="L54" s="29" t="s">
        <v>419</v>
      </c>
      <c r="M54" s="29">
        <v>2</v>
      </c>
      <c r="N54" s="43"/>
    </row>
    <row r="55" spans="1:14" x14ac:dyDescent="0.25">
      <c r="A55" s="29" t="s">
        <v>123</v>
      </c>
      <c r="B55" s="29">
        <v>2</v>
      </c>
      <c r="C55" s="29">
        <v>1</v>
      </c>
      <c r="D55" s="43"/>
      <c r="H55" s="49"/>
      <c r="I55" s="29" t="s">
        <v>464</v>
      </c>
      <c r="J55" s="29" t="s">
        <v>370</v>
      </c>
      <c r="K55" s="29" t="s">
        <v>51</v>
      </c>
      <c r="L55" s="29" t="s">
        <v>419</v>
      </c>
      <c r="M55" s="29">
        <v>1</v>
      </c>
      <c r="N55" s="43"/>
    </row>
    <row r="56" spans="1:14" x14ac:dyDescent="0.25">
      <c r="A56" s="29" t="s">
        <v>110</v>
      </c>
      <c r="B56" s="29">
        <v>2</v>
      </c>
      <c r="C56" s="29">
        <v>1</v>
      </c>
      <c r="D56" s="43"/>
      <c r="H56" s="49"/>
      <c r="I56" s="29" t="s">
        <v>464</v>
      </c>
      <c r="J56" s="29" t="s">
        <v>369</v>
      </c>
      <c r="K56" s="29" t="s">
        <v>171</v>
      </c>
      <c r="L56" s="29" t="s">
        <v>420</v>
      </c>
      <c r="M56" s="29">
        <v>1</v>
      </c>
      <c r="N56" s="43"/>
    </row>
    <row r="57" spans="1:14" x14ac:dyDescent="0.25">
      <c r="A57" s="29" t="s">
        <v>194</v>
      </c>
      <c r="B57" s="29">
        <v>2</v>
      </c>
      <c r="C57" s="29">
        <v>1</v>
      </c>
      <c r="D57" s="43"/>
      <c r="H57" s="49"/>
      <c r="I57" s="29" t="s">
        <v>464</v>
      </c>
      <c r="J57" s="29" t="s">
        <v>369</v>
      </c>
      <c r="K57" s="29" t="s">
        <v>186</v>
      </c>
      <c r="L57" s="29" t="s">
        <v>439</v>
      </c>
      <c r="M57" s="29">
        <v>1</v>
      </c>
      <c r="N57" s="43"/>
    </row>
    <row r="58" spans="1:14" x14ac:dyDescent="0.25">
      <c r="A58" s="29" t="s">
        <v>156</v>
      </c>
      <c r="B58" s="29">
        <v>2</v>
      </c>
      <c r="C58" s="29">
        <v>1</v>
      </c>
      <c r="D58" s="43"/>
      <c r="H58" s="49"/>
      <c r="I58" s="29" t="s">
        <v>464</v>
      </c>
      <c r="J58" s="29" t="s">
        <v>369</v>
      </c>
      <c r="K58" s="29" t="s">
        <v>54</v>
      </c>
      <c r="L58" s="29" t="s">
        <v>419</v>
      </c>
      <c r="M58" s="29">
        <v>1</v>
      </c>
      <c r="N58" s="43"/>
    </row>
    <row r="59" spans="1:14" x14ac:dyDescent="0.25">
      <c r="A59" s="29" t="s">
        <v>195</v>
      </c>
      <c r="B59" s="29">
        <v>2</v>
      </c>
      <c r="C59" s="29">
        <v>1</v>
      </c>
      <c r="D59" s="43"/>
      <c r="H59" s="49"/>
      <c r="I59" s="29" t="s">
        <v>464</v>
      </c>
      <c r="J59" s="29" t="s">
        <v>369</v>
      </c>
      <c r="K59" s="29" t="s">
        <v>50</v>
      </c>
      <c r="L59" s="29" t="s">
        <v>417</v>
      </c>
      <c r="M59" s="29">
        <v>1</v>
      </c>
      <c r="N59" s="43"/>
    </row>
    <row r="60" spans="1:14" x14ac:dyDescent="0.25">
      <c r="A60" s="29" t="s">
        <v>196</v>
      </c>
      <c r="B60" s="29">
        <v>2</v>
      </c>
      <c r="C60" s="29">
        <v>1</v>
      </c>
      <c r="D60" s="43"/>
      <c r="H60" s="49"/>
      <c r="I60" s="29" t="s">
        <v>464</v>
      </c>
      <c r="J60" s="29" t="s">
        <v>370</v>
      </c>
      <c r="K60" s="29" t="s">
        <v>50</v>
      </c>
      <c r="L60" s="29" t="s">
        <v>417</v>
      </c>
      <c r="M60" s="29">
        <v>1</v>
      </c>
      <c r="N60" s="43"/>
    </row>
    <row r="61" spans="1:14" x14ac:dyDescent="0.25">
      <c r="A61" s="29" t="s">
        <v>197</v>
      </c>
      <c r="B61" s="29">
        <v>2</v>
      </c>
      <c r="C61" s="29">
        <v>1</v>
      </c>
      <c r="D61" s="43"/>
      <c r="H61" s="49"/>
      <c r="I61" s="29" t="s">
        <v>464</v>
      </c>
      <c r="J61" s="29" t="s">
        <v>369</v>
      </c>
      <c r="K61" s="29" t="s">
        <v>72</v>
      </c>
      <c r="L61" s="29" t="s">
        <v>424</v>
      </c>
      <c r="M61" s="29">
        <v>1</v>
      </c>
      <c r="N61" s="43"/>
    </row>
    <row r="62" spans="1:14" x14ac:dyDescent="0.25">
      <c r="A62" s="29" t="s">
        <v>198</v>
      </c>
      <c r="B62" s="29">
        <v>2</v>
      </c>
      <c r="C62" s="29">
        <v>1</v>
      </c>
      <c r="D62" s="43"/>
      <c r="H62" s="49"/>
      <c r="I62" s="29" t="s">
        <v>464</v>
      </c>
      <c r="J62" s="29" t="s">
        <v>370</v>
      </c>
      <c r="K62" s="29" t="s">
        <v>72</v>
      </c>
      <c r="L62" s="29" t="s">
        <v>424</v>
      </c>
      <c r="M62" s="29">
        <v>1</v>
      </c>
      <c r="N62" s="43"/>
    </row>
    <row r="63" spans="1:14" x14ac:dyDescent="0.25">
      <c r="A63" s="29" t="s">
        <v>130</v>
      </c>
      <c r="B63" s="29">
        <v>2</v>
      </c>
      <c r="C63" s="29">
        <v>1</v>
      </c>
      <c r="D63" s="43"/>
      <c r="H63" s="49"/>
      <c r="I63" s="29" t="s">
        <v>465</v>
      </c>
      <c r="J63" s="29" t="s">
        <v>371</v>
      </c>
      <c r="K63" s="29" t="s">
        <v>52</v>
      </c>
      <c r="L63" s="29" t="s">
        <v>419</v>
      </c>
      <c r="M63" s="29">
        <v>1</v>
      </c>
      <c r="N63" s="43"/>
    </row>
    <row r="64" spans="1:14" x14ac:dyDescent="0.25">
      <c r="A64" s="29" t="s">
        <v>111</v>
      </c>
      <c r="B64" s="29">
        <v>2</v>
      </c>
      <c r="C64" s="29">
        <v>1</v>
      </c>
      <c r="D64" s="43"/>
      <c r="H64" s="49"/>
      <c r="I64" s="29" t="s">
        <v>465</v>
      </c>
      <c r="J64" s="29" t="s">
        <v>371</v>
      </c>
      <c r="K64" s="29" t="s">
        <v>64</v>
      </c>
      <c r="L64" s="29" t="s">
        <v>419</v>
      </c>
      <c r="M64" s="29">
        <v>2</v>
      </c>
      <c r="N64" s="43"/>
    </row>
    <row r="65" spans="1:14" x14ac:dyDescent="0.25">
      <c r="A65" s="44"/>
      <c r="B65" s="44"/>
      <c r="C65" s="44"/>
      <c r="H65" s="49"/>
      <c r="I65" s="29" t="s">
        <v>465</v>
      </c>
      <c r="J65" s="29" t="s">
        <v>371</v>
      </c>
      <c r="K65" s="29" t="s">
        <v>50</v>
      </c>
      <c r="L65" s="29" t="s">
        <v>417</v>
      </c>
      <c r="M65" s="29">
        <v>6</v>
      </c>
      <c r="N65" s="43"/>
    </row>
    <row r="66" spans="1:14" x14ac:dyDescent="0.25">
      <c r="H66" s="49"/>
      <c r="I66" s="29" t="s">
        <v>465</v>
      </c>
      <c r="J66" s="29" t="s">
        <v>371</v>
      </c>
      <c r="K66" s="29" t="s">
        <v>72</v>
      </c>
      <c r="L66" s="29" t="s">
        <v>424</v>
      </c>
      <c r="M66" s="29">
        <v>1</v>
      </c>
      <c r="N66" s="43"/>
    </row>
    <row r="67" spans="1:14" x14ac:dyDescent="0.25">
      <c r="H67" s="49"/>
      <c r="I67" s="29" t="s">
        <v>502</v>
      </c>
      <c r="J67" s="29" t="s">
        <v>411</v>
      </c>
      <c r="K67" s="29" t="s">
        <v>180</v>
      </c>
      <c r="L67" s="29" t="s">
        <v>433</v>
      </c>
      <c r="M67" s="29">
        <v>1</v>
      </c>
      <c r="N67" s="43"/>
    </row>
    <row r="68" spans="1:14" x14ac:dyDescent="0.25">
      <c r="H68" s="49"/>
      <c r="I68" s="29" t="s">
        <v>467</v>
      </c>
      <c r="J68" s="29" t="s">
        <v>373</v>
      </c>
      <c r="K68" s="29" t="s">
        <v>156</v>
      </c>
      <c r="L68" s="29" t="s">
        <v>435</v>
      </c>
      <c r="M68" s="29">
        <v>1</v>
      </c>
      <c r="N68" s="43"/>
    </row>
    <row r="69" spans="1:14" x14ac:dyDescent="0.25">
      <c r="H69" s="49"/>
      <c r="I69" s="29" t="s">
        <v>467</v>
      </c>
      <c r="J69" s="29" t="s">
        <v>373</v>
      </c>
      <c r="K69" s="29" t="s">
        <v>192</v>
      </c>
      <c r="L69" s="29" t="s">
        <v>424</v>
      </c>
      <c r="M69" s="29">
        <v>1</v>
      </c>
      <c r="N69" s="43"/>
    </row>
    <row r="70" spans="1:14" x14ac:dyDescent="0.25">
      <c r="H70" s="49"/>
      <c r="I70" s="29" t="s">
        <v>495</v>
      </c>
      <c r="J70" s="29" t="s">
        <v>402</v>
      </c>
      <c r="K70" s="29" t="s">
        <v>109</v>
      </c>
      <c r="L70" s="29" t="s">
        <v>417</v>
      </c>
      <c r="M70" s="29">
        <v>1</v>
      </c>
      <c r="N70" s="43"/>
    </row>
    <row r="71" spans="1:14" x14ac:dyDescent="0.25">
      <c r="H71" s="49"/>
      <c r="I71" s="29" t="s">
        <v>576</v>
      </c>
      <c r="J71" s="29" t="s">
        <v>575</v>
      </c>
      <c r="K71" s="29" t="s">
        <v>50</v>
      </c>
      <c r="L71" s="29" t="s">
        <v>417</v>
      </c>
      <c r="M71" s="29">
        <v>1</v>
      </c>
      <c r="N71" s="43"/>
    </row>
    <row r="72" spans="1:14" x14ac:dyDescent="0.25">
      <c r="H72" s="49"/>
      <c r="I72" s="29" t="s">
        <v>472</v>
      </c>
      <c r="J72" s="29" t="s">
        <v>379</v>
      </c>
      <c r="K72" s="29" t="s">
        <v>173</v>
      </c>
      <c r="L72" s="29" t="s">
        <v>428</v>
      </c>
      <c r="M72" s="29">
        <v>1</v>
      </c>
      <c r="N72" s="43"/>
    </row>
    <row r="73" spans="1:14" x14ac:dyDescent="0.25">
      <c r="H73" s="49"/>
      <c r="I73" s="29" t="s">
        <v>472</v>
      </c>
      <c r="J73" s="29" t="s">
        <v>379</v>
      </c>
      <c r="K73" s="29" t="s">
        <v>59</v>
      </c>
      <c r="L73" s="29" t="s">
        <v>428</v>
      </c>
      <c r="M73" s="29">
        <v>1</v>
      </c>
      <c r="N73" s="43"/>
    </row>
    <row r="74" spans="1:14" x14ac:dyDescent="0.25">
      <c r="H74" s="49"/>
      <c r="I74" s="29" t="s">
        <v>472</v>
      </c>
      <c r="J74" s="29" t="s">
        <v>379</v>
      </c>
      <c r="K74" s="29" t="s">
        <v>191</v>
      </c>
      <c r="L74" s="29" t="s">
        <v>421</v>
      </c>
      <c r="M74" s="29">
        <v>1</v>
      </c>
      <c r="N74" s="43"/>
    </row>
    <row r="75" spans="1:14" x14ac:dyDescent="0.25">
      <c r="H75" s="49"/>
      <c r="I75" s="29" t="s">
        <v>472</v>
      </c>
      <c r="J75" s="29" t="s">
        <v>379</v>
      </c>
      <c r="K75" s="29" t="s">
        <v>55</v>
      </c>
      <c r="L75" s="29" t="s">
        <v>435</v>
      </c>
      <c r="M75" s="29">
        <v>1</v>
      </c>
      <c r="N75" s="43"/>
    </row>
    <row r="76" spans="1:14" x14ac:dyDescent="0.25">
      <c r="H76" s="49"/>
      <c r="I76" s="29" t="s">
        <v>472</v>
      </c>
      <c r="J76" s="29" t="s">
        <v>379</v>
      </c>
      <c r="K76" s="29" t="s">
        <v>108</v>
      </c>
      <c r="L76" s="29" t="s">
        <v>417</v>
      </c>
      <c r="M76" s="29">
        <v>3</v>
      </c>
      <c r="N76" s="43"/>
    </row>
    <row r="77" spans="1:14" x14ac:dyDescent="0.25">
      <c r="H77" s="49"/>
      <c r="I77" s="29" t="s">
        <v>472</v>
      </c>
      <c r="J77" s="29" t="s">
        <v>379</v>
      </c>
      <c r="K77" s="29" t="s">
        <v>112</v>
      </c>
      <c r="L77" s="29" t="s">
        <v>417</v>
      </c>
      <c r="M77" s="29">
        <v>2</v>
      </c>
      <c r="N77" s="43"/>
    </row>
    <row r="78" spans="1:14" x14ac:dyDescent="0.25">
      <c r="H78" s="49"/>
      <c r="I78" s="29" t="s">
        <v>472</v>
      </c>
      <c r="J78" s="29" t="s">
        <v>379</v>
      </c>
      <c r="K78" s="29" t="s">
        <v>63</v>
      </c>
      <c r="L78" s="29" t="s">
        <v>430</v>
      </c>
      <c r="M78" s="29">
        <v>2</v>
      </c>
      <c r="N78" s="43"/>
    </row>
    <row r="79" spans="1:14" x14ac:dyDescent="0.25">
      <c r="H79" s="49"/>
      <c r="I79" s="29" t="s">
        <v>472</v>
      </c>
      <c r="J79" s="29" t="s">
        <v>379</v>
      </c>
      <c r="K79" s="29" t="s">
        <v>76</v>
      </c>
      <c r="L79" s="29" t="s">
        <v>420</v>
      </c>
      <c r="M79" s="29">
        <v>1</v>
      </c>
      <c r="N79" s="43"/>
    </row>
    <row r="80" spans="1:14" x14ac:dyDescent="0.25">
      <c r="H80" s="49"/>
      <c r="I80" s="29" t="s">
        <v>472</v>
      </c>
      <c r="J80" s="29" t="s">
        <v>379</v>
      </c>
      <c r="K80" s="29" t="s">
        <v>193</v>
      </c>
      <c r="L80" s="29" t="s">
        <v>526</v>
      </c>
      <c r="M80" s="29">
        <v>1</v>
      </c>
      <c r="N80" s="43"/>
    </row>
    <row r="81" spans="8:14" x14ac:dyDescent="0.25">
      <c r="H81" s="49"/>
      <c r="I81" s="29" t="s">
        <v>472</v>
      </c>
      <c r="J81" s="29" t="s">
        <v>379</v>
      </c>
      <c r="K81" s="29" t="s">
        <v>110</v>
      </c>
      <c r="L81" s="29" t="s">
        <v>417</v>
      </c>
      <c r="M81" s="29">
        <v>1</v>
      </c>
      <c r="N81" s="43"/>
    </row>
    <row r="82" spans="8:14" x14ac:dyDescent="0.25">
      <c r="H82" s="49"/>
      <c r="I82" s="29" t="s">
        <v>472</v>
      </c>
      <c r="J82" s="29" t="s">
        <v>379</v>
      </c>
      <c r="K82" s="29" t="s">
        <v>177</v>
      </c>
      <c r="L82" s="29" t="s">
        <v>429</v>
      </c>
      <c r="M82" s="29">
        <v>1</v>
      </c>
      <c r="N82" s="43"/>
    </row>
    <row r="83" spans="8:14" x14ac:dyDescent="0.25">
      <c r="H83" s="49"/>
      <c r="I83" s="29" t="s">
        <v>472</v>
      </c>
      <c r="J83" s="29" t="s">
        <v>379</v>
      </c>
      <c r="K83" s="29" t="s">
        <v>178</v>
      </c>
      <c r="L83" s="29" t="s">
        <v>421</v>
      </c>
      <c r="M83" s="29">
        <v>1</v>
      </c>
      <c r="N83" s="43"/>
    </row>
    <row r="84" spans="8:14" x14ac:dyDescent="0.25">
      <c r="H84" s="49"/>
      <c r="I84" s="29" t="s">
        <v>472</v>
      </c>
      <c r="J84" s="29" t="s">
        <v>379</v>
      </c>
      <c r="K84" s="29" t="s">
        <v>51</v>
      </c>
      <c r="L84" s="29" t="s">
        <v>419</v>
      </c>
      <c r="M84" s="29">
        <v>5</v>
      </c>
      <c r="N84" s="43"/>
    </row>
    <row r="85" spans="8:14" x14ac:dyDescent="0.25">
      <c r="H85" s="49"/>
      <c r="I85" s="29" t="s">
        <v>472</v>
      </c>
      <c r="J85" s="29" t="s">
        <v>379</v>
      </c>
      <c r="K85" s="29" t="s">
        <v>194</v>
      </c>
      <c r="L85" s="29" t="s">
        <v>422</v>
      </c>
      <c r="M85" s="29">
        <v>1</v>
      </c>
      <c r="N85" s="43"/>
    </row>
    <row r="86" spans="8:14" x14ac:dyDescent="0.25">
      <c r="H86" s="49"/>
      <c r="I86" s="29" t="s">
        <v>472</v>
      </c>
      <c r="J86" s="29" t="s">
        <v>379</v>
      </c>
      <c r="K86" s="29" t="s">
        <v>134</v>
      </c>
      <c r="L86" s="29" t="s">
        <v>423</v>
      </c>
      <c r="M86" s="29">
        <v>1</v>
      </c>
      <c r="N86" s="43"/>
    </row>
    <row r="87" spans="8:14" x14ac:dyDescent="0.25">
      <c r="H87" s="49"/>
      <c r="I87" s="29" t="s">
        <v>472</v>
      </c>
      <c r="J87" s="29" t="s">
        <v>379</v>
      </c>
      <c r="K87" s="29" t="s">
        <v>171</v>
      </c>
      <c r="L87" s="29" t="s">
        <v>420</v>
      </c>
      <c r="M87" s="29">
        <v>1</v>
      </c>
      <c r="N87" s="43"/>
    </row>
    <row r="88" spans="8:14" x14ac:dyDescent="0.25">
      <c r="H88" s="49"/>
      <c r="I88" s="29" t="s">
        <v>472</v>
      </c>
      <c r="J88" s="29" t="s">
        <v>379</v>
      </c>
      <c r="K88" s="29" t="s">
        <v>109</v>
      </c>
      <c r="L88" s="29" t="s">
        <v>417</v>
      </c>
      <c r="M88" s="29">
        <v>3</v>
      </c>
      <c r="N88" s="43"/>
    </row>
    <row r="89" spans="8:14" x14ac:dyDescent="0.25">
      <c r="H89" s="49"/>
      <c r="I89" s="29" t="s">
        <v>472</v>
      </c>
      <c r="J89" s="29" t="s">
        <v>379</v>
      </c>
      <c r="K89" s="29" t="s">
        <v>183</v>
      </c>
      <c r="L89" s="29" t="s">
        <v>433</v>
      </c>
      <c r="M89" s="29">
        <v>1</v>
      </c>
      <c r="N89" s="43"/>
    </row>
    <row r="90" spans="8:14" x14ac:dyDescent="0.25">
      <c r="H90" s="49"/>
      <c r="I90" s="29" t="s">
        <v>472</v>
      </c>
      <c r="J90" s="29" t="s">
        <v>379</v>
      </c>
      <c r="K90" s="29" t="s">
        <v>91</v>
      </c>
      <c r="L90" s="29" t="s">
        <v>428</v>
      </c>
      <c r="M90" s="29">
        <v>1</v>
      </c>
      <c r="N90" s="43"/>
    </row>
    <row r="91" spans="8:14" x14ac:dyDescent="0.25">
      <c r="H91" s="49"/>
      <c r="I91" s="29" t="s">
        <v>472</v>
      </c>
      <c r="J91" s="29" t="s">
        <v>379</v>
      </c>
      <c r="K91" s="29" t="s">
        <v>185</v>
      </c>
      <c r="L91" s="29" t="s">
        <v>418</v>
      </c>
      <c r="M91" s="29">
        <v>1</v>
      </c>
      <c r="N91" s="43"/>
    </row>
    <row r="92" spans="8:14" x14ac:dyDescent="0.25">
      <c r="H92" s="49"/>
      <c r="I92" s="29" t="s">
        <v>472</v>
      </c>
      <c r="J92" s="29" t="s">
        <v>379</v>
      </c>
      <c r="K92" s="29" t="s">
        <v>198</v>
      </c>
      <c r="L92" s="29" t="s">
        <v>430</v>
      </c>
      <c r="M92" s="29">
        <v>1</v>
      </c>
      <c r="N92" s="43"/>
    </row>
    <row r="93" spans="8:14" x14ac:dyDescent="0.25">
      <c r="H93" s="49"/>
      <c r="I93" s="29" t="s">
        <v>472</v>
      </c>
      <c r="J93" s="29" t="s">
        <v>379</v>
      </c>
      <c r="K93" s="29" t="s">
        <v>186</v>
      </c>
      <c r="L93" s="29" t="s">
        <v>439</v>
      </c>
      <c r="M93" s="29">
        <v>1</v>
      </c>
      <c r="N93" s="43"/>
    </row>
    <row r="94" spans="8:14" x14ac:dyDescent="0.25">
      <c r="H94" s="49"/>
      <c r="I94" s="29" t="s">
        <v>472</v>
      </c>
      <c r="J94" s="29" t="s">
        <v>379</v>
      </c>
      <c r="K94" s="29" t="s">
        <v>96</v>
      </c>
      <c r="L94" s="29" t="s">
        <v>435</v>
      </c>
      <c r="M94" s="29">
        <v>1</v>
      </c>
      <c r="N94" s="43"/>
    </row>
    <row r="95" spans="8:14" x14ac:dyDescent="0.25">
      <c r="H95" s="49"/>
      <c r="I95" s="29" t="s">
        <v>472</v>
      </c>
      <c r="J95" s="29" t="s">
        <v>379</v>
      </c>
      <c r="K95" s="29" t="s">
        <v>54</v>
      </c>
      <c r="L95" s="29" t="s">
        <v>419</v>
      </c>
      <c r="M95" s="29">
        <v>2</v>
      </c>
      <c r="N95" s="43"/>
    </row>
    <row r="96" spans="8:14" x14ac:dyDescent="0.25">
      <c r="H96" s="49"/>
      <c r="I96" s="29" t="s">
        <v>472</v>
      </c>
      <c r="J96" s="29" t="s">
        <v>379</v>
      </c>
      <c r="K96" s="29" t="s">
        <v>130</v>
      </c>
      <c r="L96" s="29" t="s">
        <v>419</v>
      </c>
      <c r="M96" s="29">
        <v>1</v>
      </c>
      <c r="N96" s="43"/>
    </row>
    <row r="97" spans="8:14" x14ac:dyDescent="0.25">
      <c r="H97" s="49"/>
      <c r="I97" s="29" t="s">
        <v>472</v>
      </c>
      <c r="J97" s="29" t="s">
        <v>379</v>
      </c>
      <c r="K97" s="29" t="s">
        <v>50</v>
      </c>
      <c r="L97" s="29" t="s">
        <v>417</v>
      </c>
      <c r="M97" s="29">
        <v>17</v>
      </c>
      <c r="N97" s="43"/>
    </row>
    <row r="98" spans="8:14" x14ac:dyDescent="0.25">
      <c r="H98" s="49"/>
      <c r="I98" s="29" t="s">
        <v>472</v>
      </c>
      <c r="J98" s="29" t="s">
        <v>379</v>
      </c>
      <c r="K98" s="29" t="s">
        <v>72</v>
      </c>
      <c r="L98" s="29" t="s">
        <v>424</v>
      </c>
      <c r="M98" s="29">
        <v>2</v>
      </c>
      <c r="N98" s="43"/>
    </row>
    <row r="99" spans="8:14" x14ac:dyDescent="0.25">
      <c r="H99" s="49"/>
      <c r="I99" s="29" t="s">
        <v>472</v>
      </c>
      <c r="J99" s="29" t="s">
        <v>379</v>
      </c>
      <c r="K99" s="29" t="s">
        <v>73</v>
      </c>
      <c r="L99" s="29" t="s">
        <v>424</v>
      </c>
      <c r="M99" s="29">
        <v>1</v>
      </c>
      <c r="N99" s="43"/>
    </row>
    <row r="100" spans="8:14" x14ac:dyDescent="0.25">
      <c r="H100" s="49"/>
      <c r="I100" s="29" t="s">
        <v>473</v>
      </c>
      <c r="J100" s="29" t="s">
        <v>380</v>
      </c>
      <c r="K100" s="29" t="s">
        <v>53</v>
      </c>
      <c r="L100" s="29" t="s">
        <v>435</v>
      </c>
      <c r="M100" s="29">
        <v>2</v>
      </c>
      <c r="N100" s="43"/>
    </row>
    <row r="101" spans="8:14" x14ac:dyDescent="0.25">
      <c r="H101" s="49"/>
      <c r="I101" s="29" t="s">
        <v>473</v>
      </c>
      <c r="J101" s="29" t="s">
        <v>380</v>
      </c>
      <c r="K101" s="29" t="s">
        <v>108</v>
      </c>
      <c r="L101" s="29" t="s">
        <v>417</v>
      </c>
      <c r="M101" s="29">
        <v>1</v>
      </c>
      <c r="N101" s="43"/>
    </row>
    <row r="102" spans="8:14" x14ac:dyDescent="0.25">
      <c r="H102" s="49"/>
      <c r="I102" s="29" t="s">
        <v>473</v>
      </c>
      <c r="J102" s="29" t="s">
        <v>380</v>
      </c>
      <c r="K102" s="29" t="s">
        <v>113</v>
      </c>
      <c r="L102" s="29" t="s">
        <v>435</v>
      </c>
      <c r="M102" s="29">
        <v>2</v>
      </c>
      <c r="N102" s="43"/>
    </row>
    <row r="103" spans="8:14" x14ac:dyDescent="0.25">
      <c r="H103" s="49"/>
      <c r="I103" s="29" t="s">
        <v>473</v>
      </c>
      <c r="J103" s="29" t="s">
        <v>380</v>
      </c>
      <c r="K103" s="29" t="s">
        <v>145</v>
      </c>
      <c r="L103" s="29" t="s">
        <v>435</v>
      </c>
      <c r="M103" s="29">
        <v>1</v>
      </c>
      <c r="N103" s="43"/>
    </row>
    <row r="104" spans="8:14" x14ac:dyDescent="0.25">
      <c r="H104" s="49"/>
      <c r="I104" s="29" t="s">
        <v>473</v>
      </c>
      <c r="J104" s="29" t="s">
        <v>380</v>
      </c>
      <c r="K104" s="29" t="s">
        <v>110</v>
      </c>
      <c r="L104" s="29" t="s">
        <v>417</v>
      </c>
      <c r="M104" s="29">
        <v>1</v>
      </c>
      <c r="N104" s="43"/>
    </row>
    <row r="105" spans="8:14" x14ac:dyDescent="0.25">
      <c r="H105" s="49"/>
      <c r="I105" s="29" t="s">
        <v>473</v>
      </c>
      <c r="J105" s="29" t="s">
        <v>380</v>
      </c>
      <c r="K105" s="29" t="s">
        <v>52</v>
      </c>
      <c r="L105" s="29" t="s">
        <v>419</v>
      </c>
      <c r="M105" s="29">
        <v>2</v>
      </c>
      <c r="N105" s="43"/>
    </row>
    <row r="106" spans="8:14" x14ac:dyDescent="0.25">
      <c r="H106" s="49"/>
      <c r="I106" s="29" t="s">
        <v>473</v>
      </c>
      <c r="J106" s="29" t="s">
        <v>380</v>
      </c>
      <c r="K106" s="29" t="s">
        <v>51</v>
      </c>
      <c r="L106" s="29" t="s">
        <v>419</v>
      </c>
      <c r="M106" s="29">
        <v>3</v>
      </c>
      <c r="N106" s="43"/>
    </row>
    <row r="107" spans="8:14" x14ac:dyDescent="0.25">
      <c r="H107" s="49"/>
      <c r="I107" s="29" t="s">
        <v>473</v>
      </c>
      <c r="J107" s="29" t="s">
        <v>380</v>
      </c>
      <c r="K107" s="29" t="s">
        <v>64</v>
      </c>
      <c r="L107" s="29" t="s">
        <v>419</v>
      </c>
      <c r="M107" s="29">
        <v>2</v>
      </c>
      <c r="N107" s="43"/>
    </row>
    <row r="108" spans="8:14" x14ac:dyDescent="0.25">
      <c r="H108" s="49"/>
      <c r="I108" s="29" t="s">
        <v>473</v>
      </c>
      <c r="J108" s="29" t="s">
        <v>380</v>
      </c>
      <c r="K108" s="29" t="s">
        <v>109</v>
      </c>
      <c r="L108" s="29" t="s">
        <v>417</v>
      </c>
      <c r="M108" s="29">
        <v>1</v>
      </c>
      <c r="N108" s="43"/>
    </row>
    <row r="109" spans="8:14" x14ac:dyDescent="0.25">
      <c r="H109" s="49"/>
      <c r="I109" s="29" t="s">
        <v>473</v>
      </c>
      <c r="J109" s="29" t="s">
        <v>380</v>
      </c>
      <c r="K109" s="29" t="s">
        <v>97</v>
      </c>
      <c r="L109" s="29" t="s">
        <v>440</v>
      </c>
      <c r="M109" s="29">
        <v>1</v>
      </c>
      <c r="N109" s="43"/>
    </row>
    <row r="110" spans="8:14" x14ac:dyDescent="0.25">
      <c r="H110" s="49"/>
      <c r="I110" s="29" t="s">
        <v>473</v>
      </c>
      <c r="J110" s="29" t="s">
        <v>380</v>
      </c>
      <c r="K110" s="29" t="s">
        <v>54</v>
      </c>
      <c r="L110" s="29" t="s">
        <v>419</v>
      </c>
      <c r="M110" s="29">
        <v>1</v>
      </c>
      <c r="N110" s="43"/>
    </row>
    <row r="111" spans="8:14" x14ac:dyDescent="0.25">
      <c r="H111" s="49"/>
      <c r="I111" s="29" t="s">
        <v>473</v>
      </c>
      <c r="J111" s="29" t="s">
        <v>380</v>
      </c>
      <c r="K111" s="29" t="s">
        <v>69</v>
      </c>
      <c r="L111" s="29" t="s">
        <v>419</v>
      </c>
      <c r="M111" s="29">
        <v>1</v>
      </c>
      <c r="N111" s="43"/>
    </row>
    <row r="112" spans="8:14" x14ac:dyDescent="0.25">
      <c r="H112" s="49"/>
      <c r="I112" s="29" t="s">
        <v>473</v>
      </c>
      <c r="J112" s="29" t="s">
        <v>380</v>
      </c>
      <c r="K112" s="29" t="s">
        <v>189</v>
      </c>
      <c r="L112" s="29" t="s">
        <v>421</v>
      </c>
      <c r="M112" s="29">
        <v>1</v>
      </c>
      <c r="N112" s="43"/>
    </row>
    <row r="113" spans="8:14" x14ac:dyDescent="0.25">
      <c r="H113" s="49"/>
      <c r="I113" s="29" t="s">
        <v>473</v>
      </c>
      <c r="J113" s="29" t="s">
        <v>380</v>
      </c>
      <c r="K113" s="29" t="s">
        <v>71</v>
      </c>
      <c r="L113" s="29" t="s">
        <v>425</v>
      </c>
      <c r="M113" s="29">
        <v>1</v>
      </c>
      <c r="N113" s="43"/>
    </row>
    <row r="114" spans="8:14" x14ac:dyDescent="0.25">
      <c r="H114" s="49"/>
      <c r="I114" s="29" t="s">
        <v>473</v>
      </c>
      <c r="J114" s="29" t="s">
        <v>380</v>
      </c>
      <c r="K114" s="29" t="s">
        <v>50</v>
      </c>
      <c r="L114" s="29" t="s">
        <v>417</v>
      </c>
      <c r="M114" s="29">
        <v>3</v>
      </c>
      <c r="N114" s="43"/>
    </row>
    <row r="115" spans="8:14" x14ac:dyDescent="0.25">
      <c r="H115" s="49"/>
      <c r="I115" s="29" t="s">
        <v>473</v>
      </c>
      <c r="J115" s="29" t="s">
        <v>380</v>
      </c>
      <c r="K115" s="29" t="s">
        <v>72</v>
      </c>
      <c r="L115" s="29" t="s">
        <v>424</v>
      </c>
      <c r="M115" s="29">
        <v>1</v>
      </c>
      <c r="N115" s="43"/>
    </row>
    <row r="116" spans="8:14" x14ac:dyDescent="0.25">
      <c r="H116" s="49"/>
      <c r="I116" s="29" t="s">
        <v>473</v>
      </c>
      <c r="J116" s="29" t="s">
        <v>380</v>
      </c>
      <c r="K116" s="29" t="s">
        <v>190</v>
      </c>
      <c r="L116" s="29" t="s">
        <v>427</v>
      </c>
      <c r="M116" s="29">
        <v>1</v>
      </c>
      <c r="N116" s="43"/>
    </row>
    <row r="117" spans="8:14" x14ac:dyDescent="0.25">
      <c r="H117" s="49"/>
      <c r="I117" s="29" t="s">
        <v>473</v>
      </c>
      <c r="J117" s="29" t="s">
        <v>380</v>
      </c>
      <c r="K117" s="29" t="s">
        <v>111</v>
      </c>
      <c r="L117" s="29" t="s">
        <v>417</v>
      </c>
      <c r="M117" s="29">
        <v>1</v>
      </c>
      <c r="N117" s="43"/>
    </row>
    <row r="118" spans="8:14" x14ac:dyDescent="0.25">
      <c r="H118" s="49"/>
      <c r="I118" s="29" t="s">
        <v>471</v>
      </c>
      <c r="J118" s="29" t="s">
        <v>377</v>
      </c>
      <c r="K118" s="29" t="s">
        <v>123</v>
      </c>
      <c r="L118" s="29" t="s">
        <v>421</v>
      </c>
      <c r="M118" s="29">
        <v>1</v>
      </c>
      <c r="N118" s="43"/>
    </row>
    <row r="119" spans="8:14" x14ac:dyDescent="0.25">
      <c r="H119" s="49"/>
      <c r="I119" s="29" t="s">
        <v>471</v>
      </c>
      <c r="J119" s="29" t="s">
        <v>377</v>
      </c>
      <c r="K119" s="29" t="s">
        <v>52</v>
      </c>
      <c r="L119" s="29" t="s">
        <v>419</v>
      </c>
      <c r="M119" s="29">
        <v>1</v>
      </c>
      <c r="N119" s="43"/>
    </row>
    <row r="120" spans="8:14" x14ac:dyDescent="0.25">
      <c r="H120" s="49"/>
      <c r="I120" s="29" t="s">
        <v>471</v>
      </c>
      <c r="J120" s="29" t="s">
        <v>377</v>
      </c>
      <c r="K120" s="29" t="s">
        <v>51</v>
      </c>
      <c r="L120" s="29" t="s">
        <v>419</v>
      </c>
      <c r="M120" s="29">
        <v>2</v>
      </c>
      <c r="N120" s="43"/>
    </row>
    <row r="121" spans="8:14" x14ac:dyDescent="0.25">
      <c r="H121" s="49"/>
      <c r="I121" s="29" t="s">
        <v>471</v>
      </c>
      <c r="J121" s="29" t="s">
        <v>378</v>
      </c>
      <c r="K121" s="29" t="s">
        <v>182</v>
      </c>
      <c r="L121" s="29" t="s">
        <v>430</v>
      </c>
      <c r="M121" s="29">
        <v>1</v>
      </c>
      <c r="N121" s="43"/>
    </row>
    <row r="122" spans="8:14" x14ac:dyDescent="0.25">
      <c r="H122" s="49"/>
      <c r="I122" s="29" t="s">
        <v>471</v>
      </c>
      <c r="J122" s="29" t="s">
        <v>377</v>
      </c>
      <c r="K122" s="29" t="s">
        <v>147</v>
      </c>
      <c r="L122" s="29" t="s">
        <v>517</v>
      </c>
      <c r="M122" s="29">
        <v>1</v>
      </c>
      <c r="N122" s="43"/>
    </row>
    <row r="123" spans="8:14" x14ac:dyDescent="0.25">
      <c r="H123" s="49"/>
      <c r="I123" s="29" t="s">
        <v>471</v>
      </c>
      <c r="J123" s="29" t="s">
        <v>377</v>
      </c>
      <c r="K123" s="29" t="s">
        <v>50</v>
      </c>
      <c r="L123" s="29" t="s">
        <v>417</v>
      </c>
      <c r="M123" s="29">
        <v>1</v>
      </c>
      <c r="N123" s="43"/>
    </row>
    <row r="124" spans="8:14" x14ac:dyDescent="0.25">
      <c r="H124" s="49"/>
      <c r="I124" s="29" t="s">
        <v>528</v>
      </c>
      <c r="J124" s="29" t="s">
        <v>527</v>
      </c>
      <c r="K124" s="29" t="s">
        <v>50</v>
      </c>
      <c r="L124" s="29" t="s">
        <v>417</v>
      </c>
      <c r="M124" s="29">
        <v>2</v>
      </c>
      <c r="N124" s="43"/>
    </row>
    <row r="125" spans="8:14" x14ac:dyDescent="0.25">
      <c r="H125" s="49"/>
      <c r="I125" s="29" t="s">
        <v>474</v>
      </c>
      <c r="J125" s="29" t="s">
        <v>381</v>
      </c>
      <c r="K125" s="29" t="s">
        <v>82</v>
      </c>
      <c r="L125" s="29" t="s">
        <v>424</v>
      </c>
      <c r="M125" s="29">
        <v>1</v>
      </c>
      <c r="N125" s="43"/>
    </row>
    <row r="126" spans="8:14" x14ac:dyDescent="0.25">
      <c r="H126" s="49"/>
      <c r="I126" s="29" t="s">
        <v>474</v>
      </c>
      <c r="J126" s="29" t="s">
        <v>381</v>
      </c>
      <c r="K126" s="29" t="s">
        <v>50</v>
      </c>
      <c r="L126" s="29" t="s">
        <v>417</v>
      </c>
      <c r="M126" s="29">
        <v>1</v>
      </c>
      <c r="N126" s="43"/>
    </row>
    <row r="127" spans="8:14" x14ac:dyDescent="0.25">
      <c r="H127" s="49"/>
      <c r="I127" s="29" t="s">
        <v>474</v>
      </c>
      <c r="J127" s="29" t="s">
        <v>381</v>
      </c>
      <c r="K127" s="29" t="s">
        <v>104</v>
      </c>
      <c r="L127" s="29" t="s">
        <v>424</v>
      </c>
      <c r="M127" s="29">
        <v>1</v>
      </c>
      <c r="N127" s="43"/>
    </row>
    <row r="128" spans="8:14" x14ac:dyDescent="0.25">
      <c r="H128" s="49"/>
      <c r="I128" s="29" t="s">
        <v>474</v>
      </c>
      <c r="J128" s="29" t="s">
        <v>381</v>
      </c>
      <c r="K128" s="29" t="s">
        <v>73</v>
      </c>
      <c r="L128" s="29" t="s">
        <v>424</v>
      </c>
      <c r="M128" s="29">
        <v>1</v>
      </c>
      <c r="N128" s="43"/>
    </row>
    <row r="129" spans="8:14" x14ac:dyDescent="0.25">
      <c r="H129" s="49"/>
      <c r="I129" s="29" t="s">
        <v>478</v>
      </c>
      <c r="J129" s="29" t="s">
        <v>385</v>
      </c>
      <c r="K129" s="29" t="s">
        <v>50</v>
      </c>
      <c r="L129" s="29" t="s">
        <v>417</v>
      </c>
      <c r="M129" s="29">
        <v>2</v>
      </c>
      <c r="N129" s="43"/>
    </row>
    <row r="130" spans="8:14" x14ac:dyDescent="0.25">
      <c r="H130" s="49"/>
      <c r="I130" s="29" t="s">
        <v>578</v>
      </c>
      <c r="J130" s="29" t="s">
        <v>577</v>
      </c>
      <c r="K130" s="29" t="s">
        <v>97</v>
      </c>
      <c r="L130" s="29" t="s">
        <v>440</v>
      </c>
      <c r="M130" s="29">
        <v>1</v>
      </c>
      <c r="N130" s="43"/>
    </row>
    <row r="131" spans="8:14" x14ac:dyDescent="0.25">
      <c r="H131" s="49"/>
      <c r="I131" s="29" t="s">
        <v>571</v>
      </c>
      <c r="J131" s="29" t="s">
        <v>408</v>
      </c>
      <c r="K131" s="29" t="s">
        <v>54</v>
      </c>
      <c r="L131" s="29" t="s">
        <v>419</v>
      </c>
      <c r="M131" s="29">
        <v>1</v>
      </c>
      <c r="N131" s="43"/>
    </row>
    <row r="132" spans="8:14" x14ac:dyDescent="0.25">
      <c r="H132" s="49"/>
      <c r="I132" s="29" t="s">
        <v>480</v>
      </c>
      <c r="J132" s="29" t="s">
        <v>387</v>
      </c>
      <c r="K132" s="29" t="s">
        <v>172</v>
      </c>
      <c r="L132" s="29" t="s">
        <v>517</v>
      </c>
      <c r="M132" s="29">
        <v>1</v>
      </c>
      <c r="N132" s="43"/>
    </row>
    <row r="133" spans="8:14" x14ac:dyDescent="0.25">
      <c r="H133" s="49"/>
      <c r="I133" s="29" t="s">
        <v>480</v>
      </c>
      <c r="J133" s="29" t="s">
        <v>387</v>
      </c>
      <c r="K133" s="29" t="s">
        <v>108</v>
      </c>
      <c r="L133" s="29" t="s">
        <v>417</v>
      </c>
      <c r="M133" s="29">
        <v>1</v>
      </c>
      <c r="N133" s="43"/>
    </row>
    <row r="134" spans="8:14" x14ac:dyDescent="0.25">
      <c r="H134" s="49"/>
      <c r="I134" s="29" t="s">
        <v>480</v>
      </c>
      <c r="J134" s="29" t="s">
        <v>387</v>
      </c>
      <c r="K134" s="29" t="s">
        <v>178</v>
      </c>
      <c r="L134" s="29" t="s">
        <v>421</v>
      </c>
      <c r="M134" s="29">
        <v>1</v>
      </c>
      <c r="N134" s="43"/>
    </row>
    <row r="135" spans="8:14" x14ac:dyDescent="0.25">
      <c r="H135" s="49"/>
      <c r="I135" s="29" t="s">
        <v>480</v>
      </c>
      <c r="J135" s="29" t="s">
        <v>387</v>
      </c>
      <c r="K135" s="29" t="s">
        <v>54</v>
      </c>
      <c r="L135" s="29" t="s">
        <v>419</v>
      </c>
      <c r="M135" s="29">
        <v>2</v>
      </c>
      <c r="N135" s="43"/>
    </row>
    <row r="136" spans="8:14" x14ac:dyDescent="0.25">
      <c r="H136" s="49"/>
      <c r="I136" s="29" t="s">
        <v>480</v>
      </c>
      <c r="J136" s="29" t="s">
        <v>387</v>
      </c>
      <c r="K136" s="29" t="s">
        <v>66</v>
      </c>
      <c r="L136" s="29" t="s">
        <v>430</v>
      </c>
      <c r="M136" s="29">
        <v>1</v>
      </c>
      <c r="N136" s="43"/>
    </row>
    <row r="137" spans="8:14" x14ac:dyDescent="0.25">
      <c r="H137" s="49"/>
      <c r="I137" s="29" t="s">
        <v>480</v>
      </c>
      <c r="J137" s="29" t="s">
        <v>387</v>
      </c>
      <c r="K137" s="29" t="s">
        <v>50</v>
      </c>
      <c r="L137" s="29" t="s">
        <v>417</v>
      </c>
      <c r="M137" s="29">
        <v>1</v>
      </c>
      <c r="N137" s="43"/>
    </row>
    <row r="138" spans="8:14" x14ac:dyDescent="0.25">
      <c r="H138" s="49"/>
      <c r="I138" s="29" t="s">
        <v>481</v>
      </c>
      <c r="J138" s="29" t="s">
        <v>388</v>
      </c>
      <c r="K138" s="29" t="s">
        <v>50</v>
      </c>
      <c r="L138" s="29" t="s">
        <v>417</v>
      </c>
      <c r="M138" s="29">
        <v>1</v>
      </c>
      <c r="N138" s="43"/>
    </row>
    <row r="139" spans="8:14" x14ac:dyDescent="0.25">
      <c r="H139" s="49"/>
      <c r="I139" s="29" t="s">
        <v>452</v>
      </c>
      <c r="J139" s="29" t="s">
        <v>356</v>
      </c>
      <c r="K139" s="29" t="s">
        <v>52</v>
      </c>
      <c r="L139" s="29" t="s">
        <v>419</v>
      </c>
      <c r="M139" s="29">
        <v>1</v>
      </c>
      <c r="N139" s="43"/>
    </row>
    <row r="140" spans="8:14" x14ac:dyDescent="0.25">
      <c r="H140" s="49"/>
      <c r="I140" s="29" t="s">
        <v>555</v>
      </c>
      <c r="J140" s="29" t="s">
        <v>554</v>
      </c>
      <c r="K140" s="29" t="s">
        <v>71</v>
      </c>
      <c r="L140" s="29" t="s">
        <v>425</v>
      </c>
      <c r="M140" s="29">
        <v>1</v>
      </c>
      <c r="N140" s="43"/>
    </row>
    <row r="141" spans="8:14" x14ac:dyDescent="0.25">
      <c r="H141" s="49"/>
      <c r="I141" s="29" t="s">
        <v>555</v>
      </c>
      <c r="J141" s="29" t="s">
        <v>554</v>
      </c>
      <c r="K141" s="29" t="s">
        <v>50</v>
      </c>
      <c r="L141" s="29" t="s">
        <v>417</v>
      </c>
      <c r="M141" s="29">
        <v>2</v>
      </c>
      <c r="N141" s="43"/>
    </row>
    <row r="142" spans="8:14" x14ac:dyDescent="0.25">
      <c r="H142" s="49"/>
      <c r="I142" s="29" t="s">
        <v>483</v>
      </c>
      <c r="J142" s="29" t="s">
        <v>390</v>
      </c>
      <c r="K142" s="29" t="s">
        <v>145</v>
      </c>
      <c r="L142" s="29" t="s">
        <v>435</v>
      </c>
      <c r="M142" s="29">
        <v>1</v>
      </c>
      <c r="N142" s="43"/>
    </row>
    <row r="143" spans="8:14" x14ac:dyDescent="0.25">
      <c r="H143" s="49"/>
      <c r="I143" s="29" t="s">
        <v>483</v>
      </c>
      <c r="J143" s="29" t="s">
        <v>390</v>
      </c>
      <c r="K143" s="29" t="s">
        <v>52</v>
      </c>
      <c r="L143" s="29" t="s">
        <v>419</v>
      </c>
      <c r="M143" s="29">
        <v>1</v>
      </c>
      <c r="N143" s="43"/>
    </row>
    <row r="144" spans="8:14" x14ac:dyDescent="0.25">
      <c r="H144" s="49"/>
      <c r="I144" s="29" t="s">
        <v>483</v>
      </c>
      <c r="J144" s="29" t="s">
        <v>390</v>
      </c>
      <c r="K144" s="29" t="s">
        <v>50</v>
      </c>
      <c r="L144" s="29" t="s">
        <v>417</v>
      </c>
      <c r="M144" s="29">
        <v>1</v>
      </c>
      <c r="N144" s="43"/>
    </row>
    <row r="145" spans="8:14" x14ac:dyDescent="0.25">
      <c r="H145" s="49"/>
      <c r="I145" s="29" t="s">
        <v>535</v>
      </c>
      <c r="J145" s="29" t="s">
        <v>534</v>
      </c>
      <c r="K145" s="29" t="s">
        <v>64</v>
      </c>
      <c r="L145" s="29" t="s">
        <v>419</v>
      </c>
      <c r="M145" s="29">
        <v>1</v>
      </c>
      <c r="N145" s="43"/>
    </row>
    <row r="146" spans="8:14" x14ac:dyDescent="0.25">
      <c r="H146" s="49"/>
      <c r="I146" s="29" t="s">
        <v>535</v>
      </c>
      <c r="J146" s="29" t="s">
        <v>534</v>
      </c>
      <c r="K146" s="29" t="s">
        <v>50</v>
      </c>
      <c r="L146" s="29" t="s">
        <v>417</v>
      </c>
      <c r="M146" s="29">
        <v>1</v>
      </c>
      <c r="N146" s="43"/>
    </row>
    <row r="147" spans="8:14" x14ac:dyDescent="0.25">
      <c r="H147" s="49"/>
      <c r="I147" s="29" t="s">
        <v>535</v>
      </c>
      <c r="J147" s="29" t="s">
        <v>534</v>
      </c>
      <c r="K147" s="29" t="s">
        <v>72</v>
      </c>
      <c r="L147" s="29" t="s">
        <v>424</v>
      </c>
      <c r="M147" s="29">
        <v>1</v>
      </c>
      <c r="N147" s="43"/>
    </row>
    <row r="148" spans="8:14" x14ac:dyDescent="0.25">
      <c r="H148" s="49"/>
      <c r="I148" s="29" t="s">
        <v>537</v>
      </c>
      <c r="J148" s="29" t="s">
        <v>536</v>
      </c>
      <c r="K148" s="29" t="s">
        <v>53</v>
      </c>
      <c r="L148" s="29" t="s">
        <v>435</v>
      </c>
      <c r="M148" s="29">
        <v>1</v>
      </c>
      <c r="N148" s="43"/>
    </row>
    <row r="149" spans="8:14" x14ac:dyDescent="0.25">
      <c r="H149" s="49"/>
      <c r="I149" s="29" t="s">
        <v>484</v>
      </c>
      <c r="J149" s="29" t="s">
        <v>391</v>
      </c>
      <c r="K149" s="29" t="s">
        <v>193</v>
      </c>
      <c r="L149" s="29" t="s">
        <v>526</v>
      </c>
      <c r="M149" s="29">
        <v>1</v>
      </c>
      <c r="N149" s="43"/>
    </row>
    <row r="150" spans="8:14" x14ac:dyDescent="0.25">
      <c r="H150" s="49"/>
      <c r="I150" s="29" t="s">
        <v>484</v>
      </c>
      <c r="J150" s="29" t="s">
        <v>391</v>
      </c>
      <c r="K150" s="29" t="s">
        <v>51</v>
      </c>
      <c r="L150" s="29" t="s">
        <v>419</v>
      </c>
      <c r="M150" s="29">
        <v>1</v>
      </c>
      <c r="N150" s="43"/>
    </row>
    <row r="151" spans="8:14" x14ac:dyDescent="0.25">
      <c r="H151" s="49"/>
      <c r="I151" s="29" t="s">
        <v>484</v>
      </c>
      <c r="J151" s="29" t="s">
        <v>391</v>
      </c>
      <c r="K151" s="29" t="s">
        <v>196</v>
      </c>
      <c r="L151" s="29" t="s">
        <v>425</v>
      </c>
      <c r="M151" s="29">
        <v>1</v>
      </c>
      <c r="N151" s="43"/>
    </row>
    <row r="152" spans="8:14" x14ac:dyDescent="0.25">
      <c r="H152" s="49"/>
      <c r="I152" s="29" t="s">
        <v>487</v>
      </c>
      <c r="J152" s="29" t="s">
        <v>394</v>
      </c>
      <c r="K152" s="29" t="s">
        <v>108</v>
      </c>
      <c r="L152" s="29" t="s">
        <v>417</v>
      </c>
      <c r="M152" s="29">
        <v>1</v>
      </c>
      <c r="N152" s="43"/>
    </row>
    <row r="153" spans="8:14" x14ac:dyDescent="0.25">
      <c r="H153" s="49"/>
      <c r="I153" s="29" t="s">
        <v>487</v>
      </c>
      <c r="J153" s="29" t="s">
        <v>394</v>
      </c>
      <c r="K153" s="29" t="s">
        <v>54</v>
      </c>
      <c r="L153" s="29" t="s">
        <v>419</v>
      </c>
      <c r="M153" s="29">
        <v>1</v>
      </c>
      <c r="N153" s="43"/>
    </row>
    <row r="154" spans="8:14" x14ac:dyDescent="0.25">
      <c r="H154" s="49"/>
      <c r="I154" s="29" t="s">
        <v>489</v>
      </c>
      <c r="J154" s="29" t="s">
        <v>396</v>
      </c>
      <c r="K154" s="29" t="s">
        <v>50</v>
      </c>
      <c r="L154" s="29" t="s">
        <v>417</v>
      </c>
      <c r="M154" s="29">
        <v>1</v>
      </c>
      <c r="N154" s="43"/>
    </row>
    <row r="155" spans="8:14" x14ac:dyDescent="0.25">
      <c r="H155" s="49"/>
      <c r="I155" s="29" t="s">
        <v>494</v>
      </c>
      <c r="J155" s="29" t="s">
        <v>401</v>
      </c>
      <c r="K155" s="29" t="s">
        <v>108</v>
      </c>
      <c r="L155" s="29" t="s">
        <v>417</v>
      </c>
      <c r="M155" s="29">
        <v>1</v>
      </c>
      <c r="N155" s="43"/>
    </row>
    <row r="156" spans="8:14" x14ac:dyDescent="0.25">
      <c r="H156" s="49"/>
      <c r="I156" s="29" t="s">
        <v>494</v>
      </c>
      <c r="J156" s="29" t="s">
        <v>401</v>
      </c>
      <c r="K156" s="29" t="s">
        <v>176</v>
      </c>
      <c r="L156" s="29" t="s">
        <v>440</v>
      </c>
      <c r="M156" s="29">
        <v>1</v>
      </c>
      <c r="N156" s="43"/>
    </row>
    <row r="157" spans="8:14" x14ac:dyDescent="0.25">
      <c r="H157" s="49"/>
      <c r="I157" s="29" t="s">
        <v>494</v>
      </c>
      <c r="J157" s="29" t="s">
        <v>401</v>
      </c>
      <c r="K157" s="29" t="s">
        <v>109</v>
      </c>
      <c r="L157" s="29" t="s">
        <v>417</v>
      </c>
      <c r="M157" s="29">
        <v>1</v>
      </c>
      <c r="N157" s="43"/>
    </row>
    <row r="158" spans="8:14" x14ac:dyDescent="0.25">
      <c r="H158" s="49"/>
      <c r="I158" s="29" t="s">
        <v>494</v>
      </c>
      <c r="J158" s="29" t="s">
        <v>401</v>
      </c>
      <c r="K158" s="29" t="s">
        <v>50</v>
      </c>
      <c r="L158" s="29" t="s">
        <v>417</v>
      </c>
      <c r="M158" s="29">
        <v>1</v>
      </c>
      <c r="N158" s="43"/>
    </row>
    <row r="159" spans="8:14" x14ac:dyDescent="0.25">
      <c r="H159" s="49"/>
      <c r="I159" s="29" t="s">
        <v>494</v>
      </c>
      <c r="J159" s="29" t="s">
        <v>401</v>
      </c>
      <c r="K159" s="29" t="s">
        <v>104</v>
      </c>
      <c r="L159" s="29" t="s">
        <v>424</v>
      </c>
      <c r="M159" s="29">
        <v>1</v>
      </c>
      <c r="N159" s="43"/>
    </row>
    <row r="160" spans="8:14" x14ac:dyDescent="0.25">
      <c r="H160" s="49"/>
      <c r="I160" s="29" t="s">
        <v>490</v>
      </c>
      <c r="J160" s="29" t="s">
        <v>397</v>
      </c>
      <c r="K160" s="29" t="s">
        <v>50</v>
      </c>
      <c r="L160" s="29" t="s">
        <v>417</v>
      </c>
      <c r="M160" s="29">
        <v>1</v>
      </c>
      <c r="N160" s="43"/>
    </row>
    <row r="161" spans="8:14" x14ac:dyDescent="0.25">
      <c r="H161" s="49"/>
      <c r="I161" s="29" t="s">
        <v>491</v>
      </c>
      <c r="J161" s="29" t="s">
        <v>398</v>
      </c>
      <c r="K161" s="29" t="s">
        <v>57</v>
      </c>
      <c r="L161" s="29" t="s">
        <v>416</v>
      </c>
      <c r="M161" s="29">
        <v>1</v>
      </c>
      <c r="N161" s="43"/>
    </row>
    <row r="162" spans="8:14" x14ac:dyDescent="0.25">
      <c r="H162" s="49"/>
      <c r="I162" s="29" t="s">
        <v>491</v>
      </c>
      <c r="J162" s="29" t="s">
        <v>398</v>
      </c>
      <c r="K162" s="29" t="s">
        <v>63</v>
      </c>
      <c r="L162" s="29" t="s">
        <v>430</v>
      </c>
      <c r="M162" s="29">
        <v>1</v>
      </c>
      <c r="N162" s="43"/>
    </row>
    <row r="163" spans="8:14" x14ac:dyDescent="0.25">
      <c r="H163" s="49"/>
      <c r="I163" s="29" t="s">
        <v>491</v>
      </c>
      <c r="J163" s="29" t="s">
        <v>398</v>
      </c>
      <c r="K163" s="29" t="s">
        <v>51</v>
      </c>
      <c r="L163" s="29" t="s">
        <v>419</v>
      </c>
      <c r="M163" s="29">
        <v>1</v>
      </c>
      <c r="N163" s="43"/>
    </row>
    <row r="164" spans="8:14" x14ac:dyDescent="0.25">
      <c r="H164" s="49"/>
      <c r="I164" s="29" t="s">
        <v>491</v>
      </c>
      <c r="J164" s="29" t="s">
        <v>398</v>
      </c>
      <c r="K164" s="29" t="s">
        <v>96</v>
      </c>
      <c r="L164" s="29" t="s">
        <v>435</v>
      </c>
      <c r="M164" s="29">
        <v>1</v>
      </c>
      <c r="N164" s="43"/>
    </row>
    <row r="165" spans="8:14" x14ac:dyDescent="0.25">
      <c r="H165" s="49"/>
      <c r="I165" s="29" t="s">
        <v>491</v>
      </c>
      <c r="J165" s="29" t="s">
        <v>398</v>
      </c>
      <c r="K165" s="29" t="s">
        <v>50</v>
      </c>
      <c r="L165" s="29" t="s">
        <v>417</v>
      </c>
      <c r="M165" s="29">
        <v>1</v>
      </c>
      <c r="N165" s="43"/>
    </row>
    <row r="166" spans="8:14" x14ac:dyDescent="0.25">
      <c r="H166" s="49"/>
      <c r="I166" s="29" t="s">
        <v>492</v>
      </c>
      <c r="J166" s="29" t="s">
        <v>399</v>
      </c>
      <c r="K166" s="29" t="s">
        <v>53</v>
      </c>
      <c r="L166" s="29" t="s">
        <v>435</v>
      </c>
      <c r="M166" s="29">
        <v>1</v>
      </c>
      <c r="N166" s="43"/>
    </row>
    <row r="167" spans="8:14" x14ac:dyDescent="0.25">
      <c r="H167" s="49"/>
      <c r="I167" s="29" t="s">
        <v>492</v>
      </c>
      <c r="J167" s="29" t="s">
        <v>399</v>
      </c>
      <c r="K167" s="29" t="s">
        <v>51</v>
      </c>
      <c r="L167" s="29" t="s">
        <v>419</v>
      </c>
      <c r="M167" s="29">
        <v>2</v>
      </c>
      <c r="N167" s="43"/>
    </row>
    <row r="168" spans="8:14" x14ac:dyDescent="0.25">
      <c r="H168" s="49"/>
      <c r="I168" s="29" t="s">
        <v>492</v>
      </c>
      <c r="J168" s="29" t="s">
        <v>399</v>
      </c>
      <c r="K168" s="29" t="s">
        <v>64</v>
      </c>
      <c r="L168" s="29" t="s">
        <v>419</v>
      </c>
      <c r="M168" s="29">
        <v>1</v>
      </c>
      <c r="N168" s="43"/>
    </row>
    <row r="169" spans="8:14" x14ac:dyDescent="0.25">
      <c r="H169" s="49"/>
      <c r="I169" s="29" t="s">
        <v>492</v>
      </c>
      <c r="J169" s="29" t="s">
        <v>399</v>
      </c>
      <c r="K169" s="29" t="s">
        <v>109</v>
      </c>
      <c r="L169" s="29" t="s">
        <v>417</v>
      </c>
      <c r="M169" s="29">
        <v>1</v>
      </c>
      <c r="N169" s="43"/>
    </row>
    <row r="170" spans="8:14" x14ac:dyDescent="0.25">
      <c r="H170" s="49"/>
      <c r="I170" s="29" t="s">
        <v>492</v>
      </c>
      <c r="J170" s="29" t="s">
        <v>399</v>
      </c>
      <c r="K170" s="29" t="s">
        <v>197</v>
      </c>
      <c r="L170" s="29" t="s">
        <v>430</v>
      </c>
      <c r="M170" s="29">
        <v>1</v>
      </c>
      <c r="N170" s="43"/>
    </row>
    <row r="171" spans="8:14" x14ac:dyDescent="0.25">
      <c r="H171" s="49"/>
      <c r="I171" s="29" t="s">
        <v>492</v>
      </c>
      <c r="J171" s="29" t="s">
        <v>399</v>
      </c>
      <c r="K171" s="29" t="s">
        <v>91</v>
      </c>
      <c r="L171" s="29" t="s">
        <v>428</v>
      </c>
      <c r="M171" s="29">
        <v>1</v>
      </c>
      <c r="N171" s="43"/>
    </row>
    <row r="172" spans="8:14" x14ac:dyDescent="0.25">
      <c r="H172" s="49"/>
      <c r="I172" s="29" t="s">
        <v>492</v>
      </c>
      <c r="J172" s="29" t="s">
        <v>399</v>
      </c>
      <c r="K172" s="29" t="s">
        <v>50</v>
      </c>
      <c r="L172" s="29" t="s">
        <v>417</v>
      </c>
      <c r="M172" s="29">
        <v>6</v>
      </c>
      <c r="N172" s="43"/>
    </row>
    <row r="173" spans="8:14" x14ac:dyDescent="0.25">
      <c r="H173" s="49"/>
      <c r="I173" s="29" t="s">
        <v>493</v>
      </c>
      <c r="J173" s="29" t="s">
        <v>400</v>
      </c>
      <c r="K173" s="29" t="s">
        <v>108</v>
      </c>
      <c r="L173" s="29" t="s">
        <v>417</v>
      </c>
      <c r="M173" s="29">
        <v>1</v>
      </c>
      <c r="N173" s="43"/>
    </row>
    <row r="174" spans="8:14" x14ac:dyDescent="0.25">
      <c r="H174" s="49"/>
      <c r="I174" s="29" t="s">
        <v>493</v>
      </c>
      <c r="J174" s="29" t="s">
        <v>400</v>
      </c>
      <c r="K174" s="29" t="s">
        <v>115</v>
      </c>
      <c r="L174" s="29" t="s">
        <v>430</v>
      </c>
      <c r="M174" s="29">
        <v>1</v>
      </c>
      <c r="N174" s="43"/>
    </row>
    <row r="175" spans="8:14" x14ac:dyDescent="0.25">
      <c r="H175" s="49"/>
      <c r="I175" s="29" t="s">
        <v>493</v>
      </c>
      <c r="J175" s="29" t="s">
        <v>400</v>
      </c>
      <c r="K175" s="29" t="s">
        <v>51</v>
      </c>
      <c r="L175" s="29" t="s">
        <v>419</v>
      </c>
      <c r="M175" s="29">
        <v>2</v>
      </c>
      <c r="N175" s="43"/>
    </row>
    <row r="176" spans="8:14" x14ac:dyDescent="0.25">
      <c r="H176" s="49"/>
      <c r="I176" s="29" t="s">
        <v>493</v>
      </c>
      <c r="J176" s="29" t="s">
        <v>400</v>
      </c>
      <c r="K176" s="29" t="s">
        <v>196</v>
      </c>
      <c r="L176" s="29" t="s">
        <v>425</v>
      </c>
      <c r="M176" s="29">
        <v>1</v>
      </c>
      <c r="N176" s="43"/>
    </row>
    <row r="177" spans="8:14" x14ac:dyDescent="0.25">
      <c r="H177" s="49"/>
      <c r="I177" s="29" t="s">
        <v>493</v>
      </c>
      <c r="J177" s="29" t="s">
        <v>400</v>
      </c>
      <c r="K177" s="29" t="s">
        <v>71</v>
      </c>
      <c r="L177" s="29" t="s">
        <v>425</v>
      </c>
      <c r="M177" s="29">
        <v>1</v>
      </c>
      <c r="N177" s="43"/>
    </row>
    <row r="178" spans="8:14" x14ac:dyDescent="0.25">
      <c r="H178" s="49"/>
      <c r="I178" s="29" t="s">
        <v>493</v>
      </c>
      <c r="J178" s="29" t="s">
        <v>400</v>
      </c>
      <c r="K178" s="29" t="s">
        <v>50</v>
      </c>
      <c r="L178" s="29" t="s">
        <v>417</v>
      </c>
      <c r="M178" s="29">
        <v>3</v>
      </c>
      <c r="N178" s="43"/>
    </row>
    <row r="179" spans="8:14" x14ac:dyDescent="0.25">
      <c r="H179" s="49"/>
      <c r="I179" s="29" t="s">
        <v>496</v>
      </c>
      <c r="J179" s="29" t="s">
        <v>403</v>
      </c>
      <c r="K179" s="29" t="s">
        <v>181</v>
      </c>
      <c r="L179" s="29" t="s">
        <v>423</v>
      </c>
      <c r="M179" s="29">
        <v>1</v>
      </c>
      <c r="N179" s="43"/>
    </row>
    <row r="180" spans="8:14" x14ac:dyDescent="0.25">
      <c r="H180" s="49"/>
      <c r="I180" s="29" t="s">
        <v>496</v>
      </c>
      <c r="J180" s="29" t="s">
        <v>403</v>
      </c>
      <c r="K180" s="29" t="s">
        <v>195</v>
      </c>
      <c r="L180" s="29" t="s">
        <v>416</v>
      </c>
      <c r="M180" s="29">
        <v>1</v>
      </c>
      <c r="N180" s="43"/>
    </row>
    <row r="181" spans="8:14" x14ac:dyDescent="0.25">
      <c r="H181" s="49"/>
      <c r="I181" s="29" t="s">
        <v>496</v>
      </c>
      <c r="J181" s="29" t="s">
        <v>403</v>
      </c>
      <c r="K181" s="29" t="s">
        <v>50</v>
      </c>
      <c r="L181" s="29" t="s">
        <v>417</v>
      </c>
      <c r="M181" s="29">
        <v>2</v>
      </c>
      <c r="N181" s="43"/>
    </row>
    <row r="182" spans="8:14" x14ac:dyDescent="0.25">
      <c r="H182" s="49"/>
      <c r="I182" s="29" t="s">
        <v>497</v>
      </c>
      <c r="J182" s="29" t="s">
        <v>405</v>
      </c>
      <c r="K182" s="29" t="s">
        <v>176</v>
      </c>
      <c r="L182" s="29" t="s">
        <v>440</v>
      </c>
      <c r="M182" s="29">
        <v>1</v>
      </c>
      <c r="N182" s="43"/>
    </row>
    <row r="183" spans="8:14" x14ac:dyDescent="0.25">
      <c r="H183" s="49"/>
      <c r="I183" s="29" t="s">
        <v>497</v>
      </c>
      <c r="J183" s="29" t="s">
        <v>404</v>
      </c>
      <c r="K183" s="29" t="s">
        <v>51</v>
      </c>
      <c r="L183" s="29" t="s">
        <v>419</v>
      </c>
      <c r="M183" s="29">
        <v>1</v>
      </c>
      <c r="N183" s="43"/>
    </row>
    <row r="184" spans="8:14" x14ac:dyDescent="0.25">
      <c r="H184" s="49"/>
      <c r="I184" s="29" t="s">
        <v>497</v>
      </c>
      <c r="J184" s="29" t="s">
        <v>404</v>
      </c>
      <c r="K184" s="29" t="s">
        <v>184</v>
      </c>
      <c r="L184" s="29" t="s">
        <v>438</v>
      </c>
      <c r="M184" s="29">
        <v>1</v>
      </c>
      <c r="N184" s="43"/>
    </row>
    <row r="185" spans="8:14" x14ac:dyDescent="0.25">
      <c r="H185" s="49"/>
      <c r="I185" s="29" t="s">
        <v>497</v>
      </c>
      <c r="J185" s="29" t="s">
        <v>404</v>
      </c>
      <c r="K185" s="29" t="s">
        <v>54</v>
      </c>
      <c r="L185" s="29" t="s">
        <v>419</v>
      </c>
      <c r="M185" s="29">
        <v>1</v>
      </c>
      <c r="N185" s="43"/>
    </row>
    <row r="186" spans="8:14" x14ac:dyDescent="0.25">
      <c r="H186" s="49"/>
      <c r="I186" s="29" t="s">
        <v>497</v>
      </c>
      <c r="J186" s="29" t="s">
        <v>405</v>
      </c>
      <c r="K186" s="29" t="s">
        <v>50</v>
      </c>
      <c r="L186" s="29" t="s">
        <v>417</v>
      </c>
      <c r="M186" s="29">
        <v>3</v>
      </c>
      <c r="N186" s="43"/>
    </row>
    <row r="187" spans="8:14" x14ac:dyDescent="0.25">
      <c r="H187" s="49"/>
      <c r="I187" s="29" t="s">
        <v>497</v>
      </c>
      <c r="J187" s="29" t="s">
        <v>404</v>
      </c>
      <c r="K187" s="29" t="s">
        <v>50</v>
      </c>
      <c r="L187" s="29" t="s">
        <v>417</v>
      </c>
      <c r="M187" s="29">
        <v>3</v>
      </c>
      <c r="N187" s="43"/>
    </row>
    <row r="188" spans="8:14" x14ac:dyDescent="0.25">
      <c r="H188" s="49"/>
      <c r="I188" s="29" t="s">
        <v>499</v>
      </c>
      <c r="J188" s="29" t="s">
        <v>407</v>
      </c>
      <c r="K188" s="29" t="s">
        <v>59</v>
      </c>
      <c r="L188" s="29" t="s">
        <v>428</v>
      </c>
      <c r="M188" s="29">
        <v>1</v>
      </c>
      <c r="N188" s="43"/>
    </row>
    <row r="189" spans="8:14" x14ac:dyDescent="0.25">
      <c r="H189" s="49"/>
      <c r="I189" s="29" t="s">
        <v>499</v>
      </c>
      <c r="J189" s="29" t="s">
        <v>407</v>
      </c>
      <c r="K189" s="29" t="s">
        <v>108</v>
      </c>
      <c r="L189" s="29" t="s">
        <v>417</v>
      </c>
      <c r="M189" s="29">
        <v>1</v>
      </c>
      <c r="N189" s="43"/>
    </row>
    <row r="190" spans="8:14" x14ac:dyDescent="0.25">
      <c r="H190" s="49"/>
      <c r="I190" s="29" t="s">
        <v>499</v>
      </c>
      <c r="J190" s="29" t="s">
        <v>407</v>
      </c>
      <c r="K190" s="29" t="s">
        <v>52</v>
      </c>
      <c r="L190" s="29" t="s">
        <v>419</v>
      </c>
      <c r="M190" s="29">
        <v>1</v>
      </c>
      <c r="N190" s="43"/>
    </row>
    <row r="191" spans="8:14" x14ac:dyDescent="0.25">
      <c r="H191" s="49"/>
      <c r="I191" s="29" t="s">
        <v>499</v>
      </c>
      <c r="J191" s="29" t="s">
        <v>407</v>
      </c>
      <c r="K191" s="29" t="s">
        <v>50</v>
      </c>
      <c r="L191" s="29" t="s">
        <v>417</v>
      </c>
      <c r="M191" s="29">
        <v>1</v>
      </c>
      <c r="N191" s="43"/>
    </row>
    <row r="192" spans="8:14" x14ac:dyDescent="0.25">
      <c r="H192" s="49"/>
      <c r="I192" s="29" t="s">
        <v>498</v>
      </c>
      <c r="J192" s="29" t="s">
        <v>406</v>
      </c>
      <c r="K192" s="29" t="s">
        <v>51</v>
      </c>
      <c r="L192" s="29" t="s">
        <v>419</v>
      </c>
      <c r="M192" s="29">
        <v>1</v>
      </c>
      <c r="N192" s="43"/>
    </row>
    <row r="193" spans="8:14" x14ac:dyDescent="0.25">
      <c r="H193" s="49"/>
      <c r="I193" s="29" t="s">
        <v>498</v>
      </c>
      <c r="J193" s="29" t="s">
        <v>406</v>
      </c>
      <c r="K193" s="29" t="s">
        <v>50</v>
      </c>
      <c r="L193" s="29" t="s">
        <v>417</v>
      </c>
      <c r="M193" s="29">
        <v>2</v>
      </c>
      <c r="N193" s="43"/>
    </row>
    <row r="194" spans="8:14" x14ac:dyDescent="0.25">
      <c r="H194" s="49"/>
      <c r="I194" s="29" t="s">
        <v>561</v>
      </c>
      <c r="J194" s="29" t="s">
        <v>560</v>
      </c>
      <c r="K194" s="29" t="s">
        <v>191</v>
      </c>
      <c r="L194" s="29" t="s">
        <v>421</v>
      </c>
      <c r="M194" s="29">
        <v>1</v>
      </c>
      <c r="N194" s="43"/>
    </row>
    <row r="195" spans="8:14" x14ac:dyDescent="0.25">
      <c r="H195" s="49"/>
      <c r="I195" s="29" t="s">
        <v>501</v>
      </c>
      <c r="J195" s="29" t="s">
        <v>410</v>
      </c>
      <c r="K195" s="29" t="s">
        <v>175</v>
      </c>
      <c r="L195" s="29" t="s">
        <v>564</v>
      </c>
      <c r="M195" s="29">
        <v>1</v>
      </c>
      <c r="N195" s="43"/>
    </row>
    <row r="196" spans="8:14" x14ac:dyDescent="0.25">
      <c r="H196" s="49"/>
      <c r="I196" s="29" t="s">
        <v>501</v>
      </c>
      <c r="J196" s="29" t="s">
        <v>410</v>
      </c>
      <c r="K196" s="29" t="s">
        <v>51</v>
      </c>
      <c r="L196" s="29" t="s">
        <v>419</v>
      </c>
      <c r="M196" s="29">
        <v>1</v>
      </c>
      <c r="N196" s="43"/>
    </row>
    <row r="197" spans="8:14" x14ac:dyDescent="0.25">
      <c r="I197" s="44"/>
      <c r="J197" s="44"/>
      <c r="K197" s="44"/>
      <c r="L197" s="44"/>
      <c r="M197" s="4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2"/>
  <sheetViews>
    <sheetView zoomScale="80" zoomScaleNormal="80" workbookViewId="0">
      <pane ySplit="1" topLeftCell="A2" activePane="bottomLeft" state="frozen"/>
      <selection activeCell="H9" sqref="H9"/>
      <selection pane="bottomLeft" activeCell="E15" sqref="E15"/>
    </sheetView>
  </sheetViews>
  <sheetFormatPr defaultColWidth="8.85546875" defaultRowHeight="15" x14ac:dyDescent="0.25"/>
  <cols>
    <col min="1" max="1" width="48" style="41" bestFit="1" customWidth="1"/>
    <col min="2" max="2" width="7.28515625" style="41" bestFit="1" customWidth="1"/>
    <col min="3" max="3" width="6.140625" style="41" bestFit="1" customWidth="1"/>
    <col min="4" max="4" width="3.140625" style="41" customWidth="1"/>
    <col min="5" max="5" width="39" style="41" bestFit="1" customWidth="1"/>
    <col min="6" max="6" width="20.7109375" style="41" bestFit="1" customWidth="1"/>
    <col min="7" max="7" width="3" style="41" customWidth="1"/>
    <col min="8" max="8" width="10.7109375" style="41" bestFit="1" customWidth="1"/>
    <col min="9" max="9" width="46.28515625" style="41" bestFit="1" customWidth="1"/>
    <col min="10" max="10" width="18.28515625" style="41" bestFit="1" customWidth="1"/>
    <col min="11" max="11" width="48.28515625" style="41" bestFit="1" customWidth="1"/>
    <col min="12" max="12" width="5.42578125" style="41" bestFit="1" customWidth="1"/>
    <col min="13" max="16384" width="8.85546875" style="41"/>
  </cols>
  <sheetData>
    <row r="1" spans="1:14" ht="45" x14ac:dyDescent="0.25">
      <c r="A1" s="28" t="s">
        <v>47</v>
      </c>
      <c r="B1" s="28" t="s">
        <v>48</v>
      </c>
      <c r="C1" s="28" t="s">
        <v>49</v>
      </c>
      <c r="D1" s="46"/>
      <c r="E1" s="28" t="s">
        <v>412</v>
      </c>
      <c r="F1" s="30" t="s">
        <v>1</v>
      </c>
      <c r="G1" s="43"/>
      <c r="H1" s="48" t="s">
        <v>413</v>
      </c>
      <c r="I1" s="28" t="s">
        <v>343</v>
      </c>
      <c r="J1" s="28" t="s">
        <v>441</v>
      </c>
      <c r="K1" s="28" t="s">
        <v>344</v>
      </c>
      <c r="L1" s="28" t="s">
        <v>415</v>
      </c>
      <c r="M1" s="28" t="s">
        <v>345</v>
      </c>
      <c r="N1" s="43"/>
    </row>
    <row r="2" spans="1:14" x14ac:dyDescent="0.25">
      <c r="A2" s="29" t="s">
        <v>50</v>
      </c>
      <c r="B2" s="29">
        <v>4</v>
      </c>
      <c r="C2" s="29">
        <v>46</v>
      </c>
      <c r="D2" s="46"/>
      <c r="E2" s="29" t="s">
        <v>586</v>
      </c>
      <c r="F2" s="31">
        <v>929</v>
      </c>
      <c r="G2" s="43"/>
      <c r="H2" s="49"/>
      <c r="I2" s="29" t="s">
        <v>442</v>
      </c>
      <c r="J2" s="29" t="s">
        <v>346</v>
      </c>
      <c r="K2" s="29" t="s">
        <v>109</v>
      </c>
      <c r="L2" s="29" t="s">
        <v>417</v>
      </c>
      <c r="M2" s="29">
        <v>1</v>
      </c>
      <c r="N2" s="43"/>
    </row>
    <row r="3" spans="1:14" x14ac:dyDescent="0.25">
      <c r="A3" s="29" t="s">
        <v>51</v>
      </c>
      <c r="B3" s="29">
        <v>4</v>
      </c>
      <c r="C3" s="29">
        <v>19</v>
      </c>
      <c r="D3" s="46"/>
      <c r="E3" s="29" t="s">
        <v>14</v>
      </c>
      <c r="F3" s="31">
        <v>192</v>
      </c>
      <c r="G3" s="43"/>
      <c r="H3" s="49"/>
      <c r="I3" s="29" t="s">
        <v>442</v>
      </c>
      <c r="J3" s="29" t="s">
        <v>346</v>
      </c>
      <c r="K3" s="29" t="s">
        <v>154</v>
      </c>
      <c r="L3" s="29" t="s">
        <v>511</v>
      </c>
      <c r="M3" s="29">
        <v>1</v>
      </c>
      <c r="N3" s="43"/>
    </row>
    <row r="4" spans="1:14" x14ac:dyDescent="0.25">
      <c r="A4" s="29" t="s">
        <v>59</v>
      </c>
      <c r="B4" s="29">
        <v>4</v>
      </c>
      <c r="C4" s="29">
        <v>7</v>
      </c>
      <c r="D4" s="46"/>
      <c r="E4" s="32" t="s">
        <v>15</v>
      </c>
      <c r="F4" s="33">
        <v>0.20667384284176535</v>
      </c>
      <c r="G4" s="43"/>
      <c r="H4" s="49"/>
      <c r="I4" s="29" t="s">
        <v>443</v>
      </c>
      <c r="J4" s="29" t="s">
        <v>347</v>
      </c>
      <c r="K4" s="29" t="s">
        <v>50</v>
      </c>
      <c r="L4" s="29" t="s">
        <v>417</v>
      </c>
      <c r="M4" s="29">
        <v>1</v>
      </c>
      <c r="N4" s="43"/>
    </row>
    <row r="5" spans="1:14" x14ac:dyDescent="0.25">
      <c r="A5" s="29" t="s">
        <v>54</v>
      </c>
      <c r="B5" s="29">
        <v>4</v>
      </c>
      <c r="C5" s="29">
        <v>7</v>
      </c>
      <c r="D5" s="43"/>
      <c r="E5" s="47"/>
      <c r="F5" s="47"/>
      <c r="H5" s="49"/>
      <c r="I5" s="29" t="s">
        <v>445</v>
      </c>
      <c r="J5" s="29" t="s">
        <v>349</v>
      </c>
      <c r="K5" s="29" t="s">
        <v>108</v>
      </c>
      <c r="L5" s="29" t="s">
        <v>417</v>
      </c>
      <c r="M5" s="29">
        <v>1</v>
      </c>
      <c r="N5" s="43"/>
    </row>
    <row r="6" spans="1:14" x14ac:dyDescent="0.25">
      <c r="A6" s="29" t="s">
        <v>55</v>
      </c>
      <c r="B6" s="29">
        <v>4</v>
      </c>
      <c r="C6" s="29">
        <v>5</v>
      </c>
      <c r="D6" s="46"/>
      <c r="E6" s="34" t="s">
        <v>8</v>
      </c>
      <c r="F6" s="30" t="s">
        <v>1</v>
      </c>
      <c r="G6" s="43"/>
      <c r="H6" s="49"/>
      <c r="I6" s="29" t="s">
        <v>445</v>
      </c>
      <c r="J6" s="29" t="s">
        <v>349</v>
      </c>
      <c r="K6" s="29" t="s">
        <v>160</v>
      </c>
      <c r="L6" s="29" t="s">
        <v>419</v>
      </c>
      <c r="M6" s="29">
        <v>1</v>
      </c>
      <c r="N6" s="43"/>
    </row>
    <row r="7" spans="1:14" x14ac:dyDescent="0.25">
      <c r="A7" s="29" t="s">
        <v>52</v>
      </c>
      <c r="B7" s="29">
        <v>4</v>
      </c>
      <c r="C7" s="29">
        <v>4</v>
      </c>
      <c r="D7" s="46"/>
      <c r="E7" s="35" t="s">
        <v>56</v>
      </c>
      <c r="F7" s="31">
        <v>147</v>
      </c>
      <c r="G7" s="43"/>
      <c r="H7" s="49"/>
      <c r="I7" s="29" t="s">
        <v>445</v>
      </c>
      <c r="J7" s="29" t="s">
        <v>349</v>
      </c>
      <c r="K7" s="29" t="s">
        <v>51</v>
      </c>
      <c r="L7" s="29" t="s">
        <v>419</v>
      </c>
      <c r="M7" s="29">
        <v>1</v>
      </c>
      <c r="N7" s="43"/>
    </row>
    <row r="8" spans="1:14" x14ac:dyDescent="0.25">
      <c r="A8" s="29" t="s">
        <v>53</v>
      </c>
      <c r="B8" s="29">
        <v>4</v>
      </c>
      <c r="C8" s="29">
        <v>3</v>
      </c>
      <c r="D8" s="46"/>
      <c r="E8" s="36" t="s">
        <v>58</v>
      </c>
      <c r="F8" s="33">
        <v>0.765625</v>
      </c>
      <c r="G8" s="43"/>
      <c r="H8" s="49"/>
      <c r="I8" s="29" t="s">
        <v>445</v>
      </c>
      <c r="J8" s="29" t="s">
        <v>349</v>
      </c>
      <c r="K8" s="29" t="s">
        <v>50</v>
      </c>
      <c r="L8" s="29" t="s">
        <v>417</v>
      </c>
      <c r="M8" s="29">
        <v>1</v>
      </c>
      <c r="N8" s="43"/>
    </row>
    <row r="9" spans="1:14" x14ac:dyDescent="0.25">
      <c r="A9" s="29" t="s">
        <v>133</v>
      </c>
      <c r="B9" s="29">
        <v>4</v>
      </c>
      <c r="C9" s="29">
        <v>3</v>
      </c>
      <c r="D9" s="46"/>
      <c r="E9" s="35" t="s">
        <v>60</v>
      </c>
      <c r="F9" s="31">
        <v>45</v>
      </c>
      <c r="G9" s="43"/>
      <c r="H9" s="49"/>
      <c r="I9" s="29" t="s">
        <v>444</v>
      </c>
      <c r="J9" s="29" t="s">
        <v>348</v>
      </c>
      <c r="K9" s="29" t="s">
        <v>59</v>
      </c>
      <c r="L9" s="29" t="s">
        <v>428</v>
      </c>
      <c r="M9" s="29">
        <v>1</v>
      </c>
      <c r="N9" s="43"/>
    </row>
    <row r="10" spans="1:14" x14ac:dyDescent="0.25">
      <c r="A10" s="29" t="s">
        <v>134</v>
      </c>
      <c r="B10" s="29">
        <v>4</v>
      </c>
      <c r="C10" s="29">
        <v>3</v>
      </c>
      <c r="D10" s="46"/>
      <c r="E10" s="36" t="s">
        <v>62</v>
      </c>
      <c r="F10" s="33">
        <v>0.234375</v>
      </c>
      <c r="G10" s="43"/>
      <c r="H10" s="49"/>
      <c r="I10" s="29" t="s">
        <v>444</v>
      </c>
      <c r="J10" s="29" t="s">
        <v>348</v>
      </c>
      <c r="K10" s="29" t="s">
        <v>109</v>
      </c>
      <c r="L10" s="29" t="s">
        <v>417</v>
      </c>
      <c r="M10" s="29">
        <v>1</v>
      </c>
      <c r="N10" s="43"/>
    </row>
    <row r="11" spans="1:14" x14ac:dyDescent="0.25">
      <c r="A11" s="29" t="s">
        <v>68</v>
      </c>
      <c r="B11" s="29">
        <v>4</v>
      </c>
      <c r="C11" s="29">
        <v>3</v>
      </c>
      <c r="D11" s="43"/>
      <c r="E11" s="47"/>
      <c r="F11" s="47"/>
      <c r="H11" s="49"/>
      <c r="I11" s="29" t="s">
        <v>444</v>
      </c>
      <c r="J11" s="29" t="s">
        <v>348</v>
      </c>
      <c r="K11" s="29" t="s">
        <v>50</v>
      </c>
      <c r="L11" s="29" t="s">
        <v>417</v>
      </c>
      <c r="M11" s="29">
        <v>1</v>
      </c>
      <c r="N11" s="43"/>
    </row>
    <row r="12" spans="1:14" x14ac:dyDescent="0.25">
      <c r="A12" s="29" t="s">
        <v>66</v>
      </c>
      <c r="B12" s="29">
        <v>4</v>
      </c>
      <c r="C12" s="29">
        <v>3</v>
      </c>
      <c r="D12" s="46"/>
      <c r="E12" s="37" t="s">
        <v>13</v>
      </c>
      <c r="F12" s="34" t="s">
        <v>414</v>
      </c>
      <c r="G12" s="43"/>
      <c r="H12" s="49"/>
      <c r="I12" s="29" t="s">
        <v>446</v>
      </c>
      <c r="J12" s="29" t="s">
        <v>350</v>
      </c>
      <c r="K12" s="29" t="s">
        <v>59</v>
      </c>
      <c r="L12" s="29" t="s">
        <v>428</v>
      </c>
      <c r="M12" s="29">
        <v>1</v>
      </c>
      <c r="N12" s="43"/>
    </row>
    <row r="13" spans="1:14" x14ac:dyDescent="0.25">
      <c r="A13" s="29" t="s">
        <v>61</v>
      </c>
      <c r="B13" s="29">
        <v>4</v>
      </c>
      <c r="C13" s="29">
        <v>2</v>
      </c>
      <c r="D13" s="46"/>
      <c r="E13" s="38">
        <v>1</v>
      </c>
      <c r="F13" s="35" t="s">
        <v>26</v>
      </c>
      <c r="G13" s="43"/>
      <c r="H13" s="49"/>
      <c r="I13" s="29" t="s">
        <v>448</v>
      </c>
      <c r="J13" s="29" t="s">
        <v>352</v>
      </c>
      <c r="K13" s="29" t="s">
        <v>59</v>
      </c>
      <c r="L13" s="29" t="s">
        <v>428</v>
      </c>
      <c r="M13" s="29">
        <v>1</v>
      </c>
      <c r="N13" s="43"/>
    </row>
    <row r="14" spans="1:14" x14ac:dyDescent="0.25">
      <c r="A14" s="29" t="s">
        <v>57</v>
      </c>
      <c r="B14" s="29">
        <v>4</v>
      </c>
      <c r="C14" s="29">
        <v>2</v>
      </c>
      <c r="D14" s="46"/>
      <c r="E14" s="39">
        <v>2</v>
      </c>
      <c r="F14" s="35" t="s">
        <v>22</v>
      </c>
      <c r="G14" s="43"/>
      <c r="H14" s="49"/>
      <c r="I14" s="29" t="s">
        <v>448</v>
      </c>
      <c r="J14" s="29" t="s">
        <v>352</v>
      </c>
      <c r="K14" s="29" t="s">
        <v>63</v>
      </c>
      <c r="L14" s="29" t="s">
        <v>430</v>
      </c>
      <c r="M14" s="29">
        <v>1</v>
      </c>
      <c r="N14" s="43"/>
    </row>
    <row r="15" spans="1:14" x14ac:dyDescent="0.25">
      <c r="A15" s="29" t="s">
        <v>63</v>
      </c>
      <c r="B15" s="29">
        <v>4</v>
      </c>
      <c r="C15" s="29">
        <v>2</v>
      </c>
      <c r="D15" s="46"/>
      <c r="E15" s="39">
        <v>3</v>
      </c>
      <c r="F15" s="35" t="s">
        <v>27</v>
      </c>
      <c r="G15" s="43"/>
      <c r="H15" s="49"/>
      <c r="I15" s="29" t="s">
        <v>448</v>
      </c>
      <c r="J15" s="29" t="s">
        <v>352</v>
      </c>
      <c r="K15" s="29" t="s">
        <v>51</v>
      </c>
      <c r="L15" s="29" t="s">
        <v>419</v>
      </c>
      <c r="M15" s="29">
        <v>1</v>
      </c>
      <c r="N15" s="43"/>
    </row>
    <row r="16" spans="1:14" x14ac:dyDescent="0.25">
      <c r="A16" s="29" t="s">
        <v>76</v>
      </c>
      <c r="B16" s="29">
        <v>4</v>
      </c>
      <c r="C16" s="29">
        <v>2</v>
      </c>
      <c r="D16" s="46"/>
      <c r="E16" s="39">
        <v>4</v>
      </c>
      <c r="F16" s="35" t="s">
        <v>28</v>
      </c>
      <c r="G16" s="43"/>
      <c r="H16" s="49"/>
      <c r="I16" s="29" t="s">
        <v>448</v>
      </c>
      <c r="J16" s="29" t="s">
        <v>352</v>
      </c>
      <c r="K16" s="29" t="s">
        <v>54</v>
      </c>
      <c r="L16" s="29" t="s">
        <v>419</v>
      </c>
      <c r="M16" s="29">
        <v>1</v>
      </c>
      <c r="N16" s="43"/>
    </row>
    <row r="17" spans="1:14" x14ac:dyDescent="0.25">
      <c r="A17" s="29" t="s">
        <v>64</v>
      </c>
      <c r="B17" s="29">
        <v>4</v>
      </c>
      <c r="C17" s="29">
        <v>2</v>
      </c>
      <c r="D17" s="46"/>
      <c r="E17" s="39">
        <v>5</v>
      </c>
      <c r="F17" s="35" t="s">
        <v>29</v>
      </c>
      <c r="G17" s="43"/>
      <c r="H17" s="49"/>
      <c r="I17" s="29" t="s">
        <v>449</v>
      </c>
      <c r="J17" s="29" t="s">
        <v>353</v>
      </c>
      <c r="K17" s="29" t="s">
        <v>155</v>
      </c>
      <c r="L17" s="29" t="s">
        <v>428</v>
      </c>
      <c r="M17" s="29">
        <v>1</v>
      </c>
      <c r="N17" s="43"/>
    </row>
    <row r="18" spans="1:14" x14ac:dyDescent="0.25">
      <c r="A18" s="29" t="s">
        <v>89</v>
      </c>
      <c r="B18" s="29">
        <v>4</v>
      </c>
      <c r="C18" s="29">
        <v>2</v>
      </c>
      <c r="D18" s="43"/>
      <c r="E18" s="44"/>
      <c r="F18" s="44"/>
      <c r="H18" s="49"/>
      <c r="I18" s="29" t="s">
        <v>450</v>
      </c>
      <c r="J18" s="29" t="s">
        <v>354</v>
      </c>
      <c r="K18" s="29" t="s">
        <v>137</v>
      </c>
      <c r="L18" s="29" t="s">
        <v>422</v>
      </c>
      <c r="M18" s="29">
        <v>1</v>
      </c>
      <c r="N18" s="43"/>
    </row>
    <row r="19" spans="1:14" x14ac:dyDescent="0.25">
      <c r="A19" s="29" t="s">
        <v>96</v>
      </c>
      <c r="B19" s="29">
        <v>4</v>
      </c>
      <c r="C19" s="29">
        <v>2</v>
      </c>
      <c r="D19" s="43"/>
      <c r="H19" s="49"/>
      <c r="I19" s="29" t="s">
        <v>450</v>
      </c>
      <c r="J19" s="29" t="s">
        <v>354</v>
      </c>
      <c r="K19" s="29" t="s">
        <v>133</v>
      </c>
      <c r="L19" s="29" t="s">
        <v>430</v>
      </c>
      <c r="M19" s="29">
        <v>1</v>
      </c>
      <c r="N19" s="43"/>
    </row>
    <row r="20" spans="1:14" x14ac:dyDescent="0.25">
      <c r="A20" s="29" t="s">
        <v>72</v>
      </c>
      <c r="B20" s="29">
        <v>4</v>
      </c>
      <c r="C20" s="29">
        <v>2</v>
      </c>
      <c r="D20" s="43"/>
      <c r="H20" s="49"/>
      <c r="I20" s="29" t="s">
        <v>450</v>
      </c>
      <c r="J20" s="29" t="s">
        <v>354</v>
      </c>
      <c r="K20" s="29" t="s">
        <v>76</v>
      </c>
      <c r="L20" s="29" t="s">
        <v>420</v>
      </c>
      <c r="M20" s="29">
        <v>1</v>
      </c>
      <c r="N20" s="43"/>
    </row>
    <row r="21" spans="1:14" x14ac:dyDescent="0.25">
      <c r="A21" s="29" t="s">
        <v>135</v>
      </c>
      <c r="B21" s="29">
        <v>4</v>
      </c>
      <c r="C21" s="29">
        <v>1</v>
      </c>
      <c r="D21" s="43"/>
      <c r="H21" s="49"/>
      <c r="I21" s="29" t="s">
        <v>450</v>
      </c>
      <c r="J21" s="29" t="s">
        <v>354</v>
      </c>
      <c r="K21" s="29" t="s">
        <v>147</v>
      </c>
      <c r="L21" s="29" t="s">
        <v>517</v>
      </c>
      <c r="M21" s="29">
        <v>1</v>
      </c>
      <c r="N21" s="43"/>
    </row>
    <row r="22" spans="1:14" x14ac:dyDescent="0.25">
      <c r="A22" s="29" t="s">
        <v>136</v>
      </c>
      <c r="B22" s="29">
        <v>4</v>
      </c>
      <c r="C22" s="29">
        <v>1</v>
      </c>
      <c r="D22" s="43"/>
      <c r="H22" s="49"/>
      <c r="I22" s="29" t="s">
        <v>450</v>
      </c>
      <c r="J22" s="29" t="s">
        <v>354</v>
      </c>
      <c r="K22" s="29" t="s">
        <v>54</v>
      </c>
      <c r="L22" s="29" t="s">
        <v>419</v>
      </c>
      <c r="M22" s="29">
        <v>1</v>
      </c>
      <c r="N22" s="43"/>
    </row>
    <row r="23" spans="1:14" x14ac:dyDescent="0.25">
      <c r="A23" s="29" t="s">
        <v>137</v>
      </c>
      <c r="B23" s="29">
        <v>4</v>
      </c>
      <c r="C23" s="29">
        <v>1</v>
      </c>
      <c r="D23" s="43"/>
      <c r="H23" s="49"/>
      <c r="I23" s="29" t="s">
        <v>450</v>
      </c>
      <c r="J23" s="29" t="s">
        <v>354</v>
      </c>
      <c r="K23" s="29" t="s">
        <v>50</v>
      </c>
      <c r="L23" s="29" t="s">
        <v>417</v>
      </c>
      <c r="M23" s="29">
        <v>1</v>
      </c>
      <c r="N23" s="43"/>
    </row>
    <row r="24" spans="1:14" x14ac:dyDescent="0.25">
      <c r="A24" s="29" t="s">
        <v>138</v>
      </c>
      <c r="B24" s="29">
        <v>4</v>
      </c>
      <c r="C24" s="29">
        <v>1</v>
      </c>
      <c r="D24" s="43"/>
      <c r="H24" s="49"/>
      <c r="I24" s="29" t="s">
        <v>451</v>
      </c>
      <c r="J24" s="29" t="s">
        <v>355</v>
      </c>
      <c r="K24" s="29" t="s">
        <v>89</v>
      </c>
      <c r="L24" s="29" t="s">
        <v>436</v>
      </c>
      <c r="M24" s="29">
        <v>1</v>
      </c>
      <c r="N24" s="43"/>
    </row>
    <row r="25" spans="1:14" x14ac:dyDescent="0.25">
      <c r="A25" s="29" t="s">
        <v>139</v>
      </c>
      <c r="B25" s="29">
        <v>4</v>
      </c>
      <c r="C25" s="29">
        <v>1</v>
      </c>
      <c r="D25" s="43"/>
      <c r="H25" s="49"/>
      <c r="I25" s="29" t="s">
        <v>459</v>
      </c>
      <c r="J25" s="29" t="s">
        <v>363</v>
      </c>
      <c r="K25" s="29" t="s">
        <v>159</v>
      </c>
      <c r="L25" s="29" t="s">
        <v>438</v>
      </c>
      <c r="M25" s="29">
        <v>1</v>
      </c>
      <c r="N25" s="43"/>
    </row>
    <row r="26" spans="1:14" x14ac:dyDescent="0.25">
      <c r="A26" s="29" t="s">
        <v>140</v>
      </c>
      <c r="B26" s="29">
        <v>4</v>
      </c>
      <c r="C26" s="29">
        <v>1</v>
      </c>
      <c r="D26" s="43"/>
      <c r="H26" s="49"/>
      <c r="I26" s="29" t="s">
        <v>459</v>
      </c>
      <c r="J26" s="29" t="s">
        <v>363</v>
      </c>
      <c r="K26" s="29" t="s">
        <v>95</v>
      </c>
      <c r="L26" s="29" t="s">
        <v>504</v>
      </c>
      <c r="M26" s="29">
        <v>1</v>
      </c>
      <c r="N26" s="43"/>
    </row>
    <row r="27" spans="1:14" x14ac:dyDescent="0.25">
      <c r="A27" s="29" t="s">
        <v>141</v>
      </c>
      <c r="B27" s="29">
        <v>4</v>
      </c>
      <c r="C27" s="29">
        <v>1</v>
      </c>
      <c r="D27" s="43"/>
      <c r="H27" s="49"/>
      <c r="I27" s="29" t="s">
        <v>488</v>
      </c>
      <c r="J27" s="29" t="s">
        <v>395</v>
      </c>
      <c r="K27" s="29" t="s">
        <v>159</v>
      </c>
      <c r="L27" s="29" t="s">
        <v>438</v>
      </c>
      <c r="M27" s="29">
        <v>1</v>
      </c>
      <c r="N27" s="43"/>
    </row>
    <row r="28" spans="1:14" x14ac:dyDescent="0.25">
      <c r="A28" s="29" t="s">
        <v>142</v>
      </c>
      <c r="B28" s="29">
        <v>4</v>
      </c>
      <c r="C28" s="29">
        <v>1</v>
      </c>
      <c r="D28" s="43"/>
      <c r="H28" s="49"/>
      <c r="I28" s="29" t="s">
        <v>488</v>
      </c>
      <c r="J28" s="29" t="s">
        <v>395</v>
      </c>
      <c r="K28" s="29" t="s">
        <v>95</v>
      </c>
      <c r="L28" s="29" t="s">
        <v>504</v>
      </c>
      <c r="M28" s="29">
        <v>1</v>
      </c>
      <c r="N28" s="43"/>
    </row>
    <row r="29" spans="1:14" x14ac:dyDescent="0.25">
      <c r="A29" s="29" t="s">
        <v>77</v>
      </c>
      <c r="B29" s="29">
        <v>4</v>
      </c>
      <c r="C29" s="29">
        <v>1</v>
      </c>
      <c r="D29" s="43"/>
      <c r="H29" s="49"/>
      <c r="I29" s="29" t="s">
        <v>453</v>
      </c>
      <c r="J29" s="29" t="s">
        <v>357</v>
      </c>
      <c r="K29" s="29" t="s">
        <v>59</v>
      </c>
      <c r="L29" s="29" t="s">
        <v>428</v>
      </c>
      <c r="M29" s="29">
        <v>1</v>
      </c>
      <c r="N29" s="43"/>
    </row>
    <row r="30" spans="1:14" x14ac:dyDescent="0.25">
      <c r="A30" s="29" t="s">
        <v>143</v>
      </c>
      <c r="B30" s="29">
        <v>4</v>
      </c>
      <c r="C30" s="29">
        <v>1</v>
      </c>
      <c r="D30" s="43"/>
      <c r="H30" s="49"/>
      <c r="I30" s="29" t="s">
        <v>453</v>
      </c>
      <c r="J30" s="29" t="s">
        <v>357</v>
      </c>
      <c r="K30" s="29" t="s">
        <v>63</v>
      </c>
      <c r="L30" s="29" t="s">
        <v>430</v>
      </c>
      <c r="M30" s="29">
        <v>1</v>
      </c>
      <c r="N30" s="43"/>
    </row>
    <row r="31" spans="1:14" x14ac:dyDescent="0.25">
      <c r="A31" s="29" t="s">
        <v>144</v>
      </c>
      <c r="B31" s="29">
        <v>4</v>
      </c>
      <c r="C31" s="29">
        <v>1</v>
      </c>
      <c r="D31" s="43"/>
      <c r="H31" s="49"/>
      <c r="I31" s="29" t="s">
        <v>454</v>
      </c>
      <c r="J31" s="29" t="s">
        <v>358</v>
      </c>
      <c r="K31" s="29" t="s">
        <v>55</v>
      </c>
      <c r="L31" s="29" t="s">
        <v>435</v>
      </c>
      <c r="M31" s="29">
        <v>1</v>
      </c>
      <c r="N31" s="43"/>
    </row>
    <row r="32" spans="1:14" x14ac:dyDescent="0.25">
      <c r="A32" s="29" t="s">
        <v>145</v>
      </c>
      <c r="B32" s="29">
        <v>4</v>
      </c>
      <c r="C32" s="29">
        <v>1</v>
      </c>
      <c r="D32" s="43"/>
      <c r="H32" s="49"/>
      <c r="I32" s="29" t="s">
        <v>454</v>
      </c>
      <c r="J32" s="29" t="s">
        <v>358</v>
      </c>
      <c r="K32" s="29" t="s">
        <v>108</v>
      </c>
      <c r="L32" s="29" t="s">
        <v>417</v>
      </c>
      <c r="M32" s="29">
        <v>1</v>
      </c>
      <c r="N32" s="43"/>
    </row>
    <row r="33" spans="1:14" x14ac:dyDescent="0.25">
      <c r="A33" s="29" t="s">
        <v>146</v>
      </c>
      <c r="B33" s="29">
        <v>4</v>
      </c>
      <c r="C33" s="29">
        <v>1</v>
      </c>
      <c r="D33" s="43"/>
      <c r="H33" s="49"/>
      <c r="I33" s="29" t="s">
        <v>454</v>
      </c>
      <c r="J33" s="29" t="s">
        <v>358</v>
      </c>
      <c r="K33" s="29" t="s">
        <v>110</v>
      </c>
      <c r="L33" s="29" t="s">
        <v>417</v>
      </c>
      <c r="M33" s="29">
        <v>1</v>
      </c>
      <c r="N33" s="43"/>
    </row>
    <row r="34" spans="1:14" x14ac:dyDescent="0.25">
      <c r="A34" s="29" t="s">
        <v>67</v>
      </c>
      <c r="B34" s="29">
        <v>4</v>
      </c>
      <c r="C34" s="29">
        <v>1</v>
      </c>
      <c r="D34" s="43"/>
      <c r="H34" s="49"/>
      <c r="I34" s="29" t="s">
        <v>454</v>
      </c>
      <c r="J34" s="29" t="s">
        <v>358</v>
      </c>
      <c r="K34" s="29" t="s">
        <v>51</v>
      </c>
      <c r="L34" s="29" t="s">
        <v>419</v>
      </c>
      <c r="M34" s="29">
        <v>2</v>
      </c>
      <c r="N34" s="43"/>
    </row>
    <row r="35" spans="1:14" x14ac:dyDescent="0.25">
      <c r="A35" s="29" t="s">
        <v>147</v>
      </c>
      <c r="B35" s="29">
        <v>4</v>
      </c>
      <c r="C35" s="29">
        <v>1</v>
      </c>
      <c r="D35" s="43"/>
      <c r="H35" s="49"/>
      <c r="I35" s="29" t="s">
        <v>454</v>
      </c>
      <c r="J35" s="29" t="s">
        <v>358</v>
      </c>
      <c r="K35" s="29" t="s">
        <v>156</v>
      </c>
      <c r="L35" s="29" t="s">
        <v>435</v>
      </c>
      <c r="M35" s="29">
        <v>1</v>
      </c>
      <c r="N35" s="43"/>
    </row>
    <row r="36" spans="1:14" x14ac:dyDescent="0.25">
      <c r="A36" s="29" t="s">
        <v>65</v>
      </c>
      <c r="B36" s="29">
        <v>4</v>
      </c>
      <c r="C36" s="29">
        <v>1</v>
      </c>
      <c r="D36" s="43"/>
      <c r="H36" s="49"/>
      <c r="I36" s="29" t="s">
        <v>454</v>
      </c>
      <c r="J36" s="29" t="s">
        <v>358</v>
      </c>
      <c r="K36" s="29" t="s">
        <v>50</v>
      </c>
      <c r="L36" s="29" t="s">
        <v>417</v>
      </c>
      <c r="M36" s="29">
        <v>2</v>
      </c>
      <c r="N36" s="43"/>
    </row>
    <row r="37" spans="1:14" x14ac:dyDescent="0.25">
      <c r="A37" s="29" t="s">
        <v>148</v>
      </c>
      <c r="B37" s="29">
        <v>4</v>
      </c>
      <c r="C37" s="29">
        <v>1</v>
      </c>
      <c r="D37" s="43"/>
      <c r="H37" s="49"/>
      <c r="I37" s="29" t="s">
        <v>455</v>
      </c>
      <c r="J37" s="29" t="s">
        <v>359</v>
      </c>
      <c r="K37" s="29" t="s">
        <v>51</v>
      </c>
      <c r="L37" s="29" t="s">
        <v>419</v>
      </c>
      <c r="M37" s="29">
        <v>3</v>
      </c>
      <c r="N37" s="43"/>
    </row>
    <row r="38" spans="1:14" x14ac:dyDescent="0.25">
      <c r="A38" s="29" t="s">
        <v>149</v>
      </c>
      <c r="B38" s="29">
        <v>4</v>
      </c>
      <c r="C38" s="29">
        <v>1</v>
      </c>
      <c r="D38" s="43"/>
      <c r="H38" s="49"/>
      <c r="I38" s="29" t="s">
        <v>455</v>
      </c>
      <c r="J38" s="29" t="s">
        <v>359</v>
      </c>
      <c r="K38" s="29" t="s">
        <v>156</v>
      </c>
      <c r="L38" s="29" t="s">
        <v>435</v>
      </c>
      <c r="M38" s="29">
        <v>1</v>
      </c>
      <c r="N38" s="43"/>
    </row>
    <row r="39" spans="1:14" x14ac:dyDescent="0.25">
      <c r="A39" s="29" t="s">
        <v>150</v>
      </c>
      <c r="B39" s="29">
        <v>4</v>
      </c>
      <c r="C39" s="29">
        <v>1</v>
      </c>
      <c r="D39" s="43"/>
      <c r="H39" s="49"/>
      <c r="I39" s="29" t="s">
        <v>455</v>
      </c>
      <c r="J39" s="29" t="s">
        <v>359</v>
      </c>
      <c r="K39" s="29" t="s">
        <v>109</v>
      </c>
      <c r="L39" s="29" t="s">
        <v>417</v>
      </c>
      <c r="M39" s="29">
        <v>1</v>
      </c>
      <c r="N39" s="43"/>
    </row>
    <row r="40" spans="1:14" x14ac:dyDescent="0.25">
      <c r="A40" s="29" t="s">
        <v>95</v>
      </c>
      <c r="B40" s="29">
        <v>4</v>
      </c>
      <c r="C40" s="29">
        <v>1</v>
      </c>
      <c r="D40" s="43"/>
      <c r="H40" s="49"/>
      <c r="I40" s="29" t="s">
        <v>455</v>
      </c>
      <c r="J40" s="29" t="s">
        <v>359</v>
      </c>
      <c r="K40" s="29" t="s">
        <v>66</v>
      </c>
      <c r="L40" s="29" t="s">
        <v>430</v>
      </c>
      <c r="M40" s="29">
        <v>1</v>
      </c>
      <c r="N40" s="43"/>
    </row>
    <row r="41" spans="1:14" x14ac:dyDescent="0.25">
      <c r="A41" s="29" t="s">
        <v>151</v>
      </c>
      <c r="B41" s="29">
        <v>4</v>
      </c>
      <c r="C41" s="29">
        <v>1</v>
      </c>
      <c r="D41" s="43"/>
      <c r="H41" s="49"/>
      <c r="I41" s="29" t="s">
        <v>513</v>
      </c>
      <c r="J41" s="29" t="s">
        <v>512</v>
      </c>
      <c r="K41" s="29" t="s">
        <v>50</v>
      </c>
      <c r="L41" s="29" t="s">
        <v>417</v>
      </c>
      <c r="M41" s="29">
        <v>1</v>
      </c>
      <c r="N41" s="43"/>
    </row>
    <row r="42" spans="1:14" x14ac:dyDescent="0.25">
      <c r="A42" s="29" t="s">
        <v>152</v>
      </c>
      <c r="B42" s="29">
        <v>4</v>
      </c>
      <c r="C42" s="29">
        <v>1</v>
      </c>
      <c r="D42" s="43"/>
      <c r="H42" s="49"/>
      <c r="I42" s="29" t="s">
        <v>515</v>
      </c>
      <c r="J42" s="29" t="s">
        <v>514</v>
      </c>
      <c r="K42" s="29" t="s">
        <v>153</v>
      </c>
      <c r="L42" s="29" t="s">
        <v>433</v>
      </c>
      <c r="M42" s="29">
        <v>1</v>
      </c>
      <c r="N42" s="43"/>
    </row>
    <row r="43" spans="1:14" x14ac:dyDescent="0.25">
      <c r="A43" s="29" t="s">
        <v>153</v>
      </c>
      <c r="B43" s="29">
        <v>4</v>
      </c>
      <c r="C43" s="29">
        <v>1</v>
      </c>
      <c r="D43" s="43"/>
      <c r="H43" s="49"/>
      <c r="I43" s="29" t="s">
        <v>515</v>
      </c>
      <c r="J43" s="29" t="s">
        <v>514</v>
      </c>
      <c r="K43" s="29" t="s">
        <v>50</v>
      </c>
      <c r="L43" s="29" t="s">
        <v>417</v>
      </c>
      <c r="M43" s="29">
        <v>2</v>
      </c>
      <c r="N43" s="43"/>
    </row>
    <row r="44" spans="1:14" x14ac:dyDescent="0.25">
      <c r="A44" s="29" t="s">
        <v>154</v>
      </c>
      <c r="B44" s="29">
        <v>4</v>
      </c>
      <c r="C44" s="29">
        <v>1</v>
      </c>
      <c r="D44" s="43"/>
      <c r="H44" s="49"/>
      <c r="I44" s="29" t="s">
        <v>457</v>
      </c>
      <c r="J44" s="29" t="s">
        <v>361</v>
      </c>
      <c r="K44" s="29" t="s">
        <v>108</v>
      </c>
      <c r="L44" s="29" t="s">
        <v>417</v>
      </c>
      <c r="M44" s="29">
        <v>1</v>
      </c>
      <c r="N44" s="43"/>
    </row>
    <row r="45" spans="1:14" x14ac:dyDescent="0.25">
      <c r="A45" s="29" t="s">
        <v>71</v>
      </c>
      <c r="B45" s="29">
        <v>4</v>
      </c>
      <c r="C45" s="29">
        <v>1</v>
      </c>
      <c r="D45" s="43"/>
      <c r="H45" s="49"/>
      <c r="I45" s="29" t="s">
        <v>457</v>
      </c>
      <c r="J45" s="29" t="s">
        <v>361</v>
      </c>
      <c r="K45" s="29" t="s">
        <v>50</v>
      </c>
      <c r="L45" s="29" t="s">
        <v>417</v>
      </c>
      <c r="M45" s="29">
        <v>1</v>
      </c>
      <c r="N45" s="43"/>
    </row>
    <row r="46" spans="1:14" x14ac:dyDescent="0.25">
      <c r="A46" s="29" t="s">
        <v>155</v>
      </c>
      <c r="B46" s="29">
        <v>4</v>
      </c>
      <c r="C46" s="29">
        <v>1</v>
      </c>
      <c r="D46" s="43"/>
      <c r="H46" s="49"/>
      <c r="I46" s="29" t="s">
        <v>548</v>
      </c>
      <c r="J46" s="29" t="s">
        <v>547</v>
      </c>
      <c r="K46" s="29" t="s">
        <v>50</v>
      </c>
      <c r="L46" s="29" t="s">
        <v>417</v>
      </c>
      <c r="M46" s="29">
        <v>1</v>
      </c>
      <c r="N46" s="43"/>
    </row>
    <row r="47" spans="1:14" x14ac:dyDescent="0.25">
      <c r="A47" s="29" t="s">
        <v>103</v>
      </c>
      <c r="B47" s="29">
        <v>4</v>
      </c>
      <c r="C47" s="29">
        <v>1</v>
      </c>
      <c r="D47" s="43"/>
      <c r="H47" s="49"/>
      <c r="I47" s="29" t="s">
        <v>548</v>
      </c>
      <c r="J47" s="29" t="s">
        <v>547</v>
      </c>
      <c r="K47" s="29" t="s">
        <v>72</v>
      </c>
      <c r="L47" s="29" t="s">
        <v>424</v>
      </c>
      <c r="M47" s="29">
        <v>1</v>
      </c>
      <c r="N47" s="43"/>
    </row>
    <row r="48" spans="1:14" x14ac:dyDescent="0.25">
      <c r="A48" s="29" t="s">
        <v>104</v>
      </c>
      <c r="B48" s="29">
        <v>4</v>
      </c>
      <c r="C48" s="29">
        <v>1</v>
      </c>
      <c r="D48" s="43"/>
      <c r="H48" s="49"/>
      <c r="I48" s="29" t="s">
        <v>460</v>
      </c>
      <c r="J48" s="29" t="s">
        <v>364</v>
      </c>
      <c r="K48" s="29" t="s">
        <v>145</v>
      </c>
      <c r="L48" s="29" t="s">
        <v>435</v>
      </c>
      <c r="M48" s="29">
        <v>1</v>
      </c>
      <c r="N48" s="43"/>
    </row>
    <row r="49" spans="1:14" x14ac:dyDescent="0.25">
      <c r="A49" s="29" t="s">
        <v>108</v>
      </c>
      <c r="B49" s="29">
        <v>2</v>
      </c>
      <c r="C49" s="29">
        <v>14</v>
      </c>
      <c r="D49" s="43"/>
      <c r="H49" s="49"/>
      <c r="I49" s="29" t="s">
        <v>460</v>
      </c>
      <c r="J49" s="29" t="s">
        <v>565</v>
      </c>
      <c r="K49" s="29" t="s">
        <v>145</v>
      </c>
      <c r="L49" s="29" t="s">
        <v>435</v>
      </c>
      <c r="M49" s="29">
        <v>1</v>
      </c>
      <c r="N49" s="43"/>
    </row>
    <row r="50" spans="1:14" x14ac:dyDescent="0.25">
      <c r="A50" s="29" t="s">
        <v>109</v>
      </c>
      <c r="B50" s="29">
        <v>2</v>
      </c>
      <c r="C50" s="29">
        <v>8</v>
      </c>
      <c r="D50" s="43"/>
      <c r="H50" s="49"/>
      <c r="I50" s="29" t="s">
        <v>460</v>
      </c>
      <c r="J50" s="29" t="s">
        <v>364</v>
      </c>
      <c r="K50" s="29" t="s">
        <v>163</v>
      </c>
      <c r="L50" s="29" t="s">
        <v>419</v>
      </c>
      <c r="M50" s="29">
        <v>1</v>
      </c>
      <c r="N50" s="43"/>
    </row>
    <row r="51" spans="1:14" x14ac:dyDescent="0.25">
      <c r="A51" s="29" t="s">
        <v>110</v>
      </c>
      <c r="B51" s="29">
        <v>2</v>
      </c>
      <c r="C51" s="29">
        <v>5</v>
      </c>
      <c r="D51" s="43"/>
      <c r="H51" s="49"/>
      <c r="I51" s="29" t="s">
        <v>460</v>
      </c>
      <c r="J51" s="29" t="s">
        <v>565</v>
      </c>
      <c r="K51" s="29" t="s">
        <v>52</v>
      </c>
      <c r="L51" s="29" t="s">
        <v>419</v>
      </c>
      <c r="M51" s="29">
        <v>1</v>
      </c>
      <c r="N51" s="43"/>
    </row>
    <row r="52" spans="1:14" x14ac:dyDescent="0.25">
      <c r="A52" s="29" t="s">
        <v>112</v>
      </c>
      <c r="B52" s="29">
        <v>2</v>
      </c>
      <c r="C52" s="29">
        <v>2</v>
      </c>
      <c r="D52" s="43"/>
      <c r="H52" s="49"/>
      <c r="I52" s="29" t="s">
        <v>460</v>
      </c>
      <c r="J52" s="29" t="s">
        <v>364</v>
      </c>
      <c r="K52" s="29" t="s">
        <v>109</v>
      </c>
      <c r="L52" s="29" t="s">
        <v>417</v>
      </c>
      <c r="M52" s="29">
        <v>1</v>
      </c>
      <c r="N52" s="43"/>
    </row>
    <row r="53" spans="1:14" x14ac:dyDescent="0.25">
      <c r="A53" s="29" t="s">
        <v>156</v>
      </c>
      <c r="B53" s="29">
        <v>2</v>
      </c>
      <c r="C53" s="29">
        <v>2</v>
      </c>
      <c r="D53" s="43"/>
      <c r="H53" s="49"/>
      <c r="I53" s="29" t="s">
        <v>462</v>
      </c>
      <c r="J53" s="29" t="s">
        <v>366</v>
      </c>
      <c r="K53" s="29" t="s">
        <v>59</v>
      </c>
      <c r="L53" s="29" t="s">
        <v>428</v>
      </c>
      <c r="M53" s="29">
        <v>1</v>
      </c>
      <c r="N53" s="43"/>
    </row>
    <row r="54" spans="1:14" x14ac:dyDescent="0.25">
      <c r="A54" s="29" t="s">
        <v>157</v>
      </c>
      <c r="B54" s="29">
        <v>2</v>
      </c>
      <c r="C54" s="29">
        <v>1</v>
      </c>
      <c r="D54" s="43"/>
      <c r="H54" s="49"/>
      <c r="I54" s="29" t="s">
        <v>462</v>
      </c>
      <c r="J54" s="29" t="s">
        <v>366</v>
      </c>
      <c r="K54" s="29" t="s">
        <v>71</v>
      </c>
      <c r="L54" s="29" t="s">
        <v>425</v>
      </c>
      <c r="M54" s="29">
        <v>1</v>
      </c>
      <c r="N54" s="43"/>
    </row>
    <row r="55" spans="1:14" x14ac:dyDescent="0.25">
      <c r="A55" s="29" t="s">
        <v>158</v>
      </c>
      <c r="B55" s="29">
        <v>2</v>
      </c>
      <c r="C55" s="29">
        <v>1</v>
      </c>
      <c r="D55" s="43"/>
      <c r="H55" s="49"/>
      <c r="I55" s="29" t="s">
        <v>464</v>
      </c>
      <c r="J55" s="29" t="s">
        <v>369</v>
      </c>
      <c r="K55" s="29" t="s">
        <v>55</v>
      </c>
      <c r="L55" s="29" t="s">
        <v>435</v>
      </c>
      <c r="M55" s="29">
        <v>1</v>
      </c>
      <c r="N55" s="43"/>
    </row>
    <row r="56" spans="1:14" x14ac:dyDescent="0.25">
      <c r="A56" s="29" t="s">
        <v>159</v>
      </c>
      <c r="B56" s="29">
        <v>2</v>
      </c>
      <c r="C56" s="29">
        <v>1</v>
      </c>
      <c r="D56" s="43"/>
      <c r="H56" s="49"/>
      <c r="I56" s="29" t="s">
        <v>464</v>
      </c>
      <c r="J56" s="29" t="s">
        <v>369</v>
      </c>
      <c r="K56" s="29" t="s">
        <v>108</v>
      </c>
      <c r="L56" s="29" t="s">
        <v>417</v>
      </c>
      <c r="M56" s="29">
        <v>2</v>
      </c>
      <c r="N56" s="43"/>
    </row>
    <row r="57" spans="1:14" x14ac:dyDescent="0.25">
      <c r="A57" s="29" t="s">
        <v>160</v>
      </c>
      <c r="B57" s="29">
        <v>2</v>
      </c>
      <c r="C57" s="29">
        <v>1</v>
      </c>
      <c r="D57" s="43"/>
      <c r="H57" s="49"/>
      <c r="I57" s="29" t="s">
        <v>464</v>
      </c>
      <c r="J57" s="29" t="s">
        <v>369</v>
      </c>
      <c r="K57" s="29" t="s">
        <v>112</v>
      </c>
      <c r="L57" s="29" t="s">
        <v>417</v>
      </c>
      <c r="M57" s="29">
        <v>1</v>
      </c>
      <c r="N57" s="43"/>
    </row>
    <row r="58" spans="1:14" x14ac:dyDescent="0.25">
      <c r="A58" s="29" t="s">
        <v>114</v>
      </c>
      <c r="B58" s="29">
        <v>2</v>
      </c>
      <c r="C58" s="29">
        <v>1</v>
      </c>
      <c r="D58" s="43"/>
      <c r="H58" s="49"/>
      <c r="I58" s="29" t="s">
        <v>464</v>
      </c>
      <c r="J58" s="29" t="s">
        <v>369</v>
      </c>
      <c r="K58" s="29" t="s">
        <v>110</v>
      </c>
      <c r="L58" s="29" t="s">
        <v>417</v>
      </c>
      <c r="M58" s="29">
        <v>1</v>
      </c>
      <c r="N58" s="43"/>
    </row>
    <row r="59" spans="1:14" x14ac:dyDescent="0.25">
      <c r="A59" s="29" t="s">
        <v>161</v>
      </c>
      <c r="B59" s="29">
        <v>2</v>
      </c>
      <c r="C59" s="29">
        <v>1</v>
      </c>
      <c r="D59" s="43"/>
      <c r="H59" s="49"/>
      <c r="I59" s="29" t="s">
        <v>464</v>
      </c>
      <c r="J59" s="29" t="s">
        <v>369</v>
      </c>
      <c r="K59" s="29" t="s">
        <v>109</v>
      </c>
      <c r="L59" s="29" t="s">
        <v>417</v>
      </c>
      <c r="M59" s="29">
        <v>1</v>
      </c>
      <c r="N59" s="43"/>
    </row>
    <row r="60" spans="1:14" x14ac:dyDescent="0.25">
      <c r="A60" s="29" t="s">
        <v>162</v>
      </c>
      <c r="B60" s="29">
        <v>2</v>
      </c>
      <c r="C60" s="29">
        <v>1</v>
      </c>
      <c r="D60" s="43"/>
      <c r="H60" s="49"/>
      <c r="I60" s="29" t="s">
        <v>464</v>
      </c>
      <c r="J60" s="29" t="s">
        <v>369</v>
      </c>
      <c r="K60" s="29" t="s">
        <v>66</v>
      </c>
      <c r="L60" s="29" t="s">
        <v>430</v>
      </c>
      <c r="M60" s="29">
        <v>1</v>
      </c>
      <c r="N60" s="43"/>
    </row>
    <row r="61" spans="1:14" x14ac:dyDescent="0.25">
      <c r="A61" s="29" t="s">
        <v>163</v>
      </c>
      <c r="B61" s="29">
        <v>2</v>
      </c>
      <c r="C61" s="29">
        <v>1</v>
      </c>
      <c r="D61" s="43"/>
      <c r="H61" s="49"/>
      <c r="I61" s="29" t="s">
        <v>464</v>
      </c>
      <c r="J61" s="29" t="s">
        <v>369</v>
      </c>
      <c r="K61" s="29" t="s">
        <v>50</v>
      </c>
      <c r="L61" s="29" t="s">
        <v>417</v>
      </c>
      <c r="M61" s="29">
        <v>3</v>
      </c>
      <c r="N61" s="43"/>
    </row>
    <row r="62" spans="1:14" x14ac:dyDescent="0.25">
      <c r="A62" s="29" t="s">
        <v>164</v>
      </c>
      <c r="B62" s="29">
        <v>2</v>
      </c>
      <c r="C62" s="29">
        <v>1</v>
      </c>
      <c r="D62" s="43"/>
      <c r="H62" s="49"/>
      <c r="I62" s="29" t="s">
        <v>464</v>
      </c>
      <c r="J62" s="29" t="s">
        <v>369</v>
      </c>
      <c r="K62" s="29" t="s">
        <v>72</v>
      </c>
      <c r="L62" s="29" t="s">
        <v>424</v>
      </c>
      <c r="M62" s="29">
        <v>1</v>
      </c>
      <c r="N62" s="43"/>
    </row>
    <row r="63" spans="1:14" x14ac:dyDescent="0.25">
      <c r="A63" s="29" t="s">
        <v>165</v>
      </c>
      <c r="B63" s="29">
        <v>2</v>
      </c>
      <c r="C63" s="29">
        <v>1</v>
      </c>
      <c r="D63" s="43"/>
      <c r="H63" s="49"/>
      <c r="I63" s="29" t="s">
        <v>465</v>
      </c>
      <c r="J63" s="29" t="s">
        <v>371</v>
      </c>
      <c r="K63" s="29" t="s">
        <v>55</v>
      </c>
      <c r="L63" s="29" t="s">
        <v>435</v>
      </c>
      <c r="M63" s="29">
        <v>1</v>
      </c>
      <c r="N63" s="43"/>
    </row>
    <row r="64" spans="1:14" x14ac:dyDescent="0.25">
      <c r="A64" s="29" t="s">
        <v>166</v>
      </c>
      <c r="B64" s="29">
        <v>2</v>
      </c>
      <c r="C64" s="29">
        <v>1</v>
      </c>
      <c r="D64" s="43"/>
      <c r="H64" s="49"/>
      <c r="I64" s="29" t="s">
        <v>465</v>
      </c>
      <c r="J64" s="29" t="s">
        <v>371</v>
      </c>
      <c r="K64" s="29" t="s">
        <v>52</v>
      </c>
      <c r="L64" s="29" t="s">
        <v>419</v>
      </c>
      <c r="M64" s="29">
        <v>1</v>
      </c>
      <c r="N64" s="43"/>
    </row>
    <row r="65" spans="1:14" x14ac:dyDescent="0.25">
      <c r="A65" s="29" t="s">
        <v>167</v>
      </c>
      <c r="B65" s="29">
        <v>2</v>
      </c>
      <c r="C65" s="29">
        <v>1</v>
      </c>
      <c r="D65" s="43"/>
      <c r="H65" s="49"/>
      <c r="I65" s="29" t="s">
        <v>465</v>
      </c>
      <c r="J65" s="29" t="s">
        <v>371</v>
      </c>
      <c r="K65" s="29" t="s">
        <v>51</v>
      </c>
      <c r="L65" s="29" t="s">
        <v>419</v>
      </c>
      <c r="M65" s="29">
        <v>1</v>
      </c>
      <c r="N65" s="43"/>
    </row>
    <row r="66" spans="1:14" x14ac:dyDescent="0.25">
      <c r="A66" s="29" t="s">
        <v>168</v>
      </c>
      <c r="B66" s="29">
        <v>2</v>
      </c>
      <c r="C66" s="29">
        <v>1</v>
      </c>
      <c r="D66" s="43"/>
      <c r="H66" s="49"/>
      <c r="I66" s="29" t="s">
        <v>465</v>
      </c>
      <c r="J66" s="29" t="s">
        <v>371</v>
      </c>
      <c r="K66" s="29" t="s">
        <v>89</v>
      </c>
      <c r="L66" s="29" t="s">
        <v>436</v>
      </c>
      <c r="M66" s="29">
        <v>1</v>
      </c>
      <c r="N66" s="43"/>
    </row>
    <row r="67" spans="1:14" x14ac:dyDescent="0.25">
      <c r="A67" s="29" t="s">
        <v>169</v>
      </c>
      <c r="B67" s="29">
        <v>2</v>
      </c>
      <c r="C67" s="29">
        <v>1</v>
      </c>
      <c r="D67" s="43"/>
      <c r="H67" s="49"/>
      <c r="I67" s="29" t="s">
        <v>465</v>
      </c>
      <c r="J67" s="29" t="s">
        <v>371</v>
      </c>
      <c r="K67" s="29" t="s">
        <v>65</v>
      </c>
      <c r="L67" s="29" t="s">
        <v>428</v>
      </c>
      <c r="M67" s="29">
        <v>1</v>
      </c>
      <c r="N67" s="43"/>
    </row>
    <row r="68" spans="1:14" x14ac:dyDescent="0.25">
      <c r="A68" s="44"/>
      <c r="B68" s="44"/>
      <c r="C68" s="44"/>
      <c r="H68" s="49"/>
      <c r="I68" s="29" t="s">
        <v>465</v>
      </c>
      <c r="J68" s="29" t="s">
        <v>371</v>
      </c>
      <c r="K68" s="29" t="s">
        <v>50</v>
      </c>
      <c r="L68" s="29" t="s">
        <v>417</v>
      </c>
      <c r="M68" s="29">
        <v>1</v>
      </c>
      <c r="N68" s="43"/>
    </row>
    <row r="69" spans="1:14" x14ac:dyDescent="0.25">
      <c r="H69" s="49"/>
      <c r="I69" s="29" t="s">
        <v>502</v>
      </c>
      <c r="J69" s="29" t="s">
        <v>411</v>
      </c>
      <c r="K69" s="29" t="s">
        <v>51</v>
      </c>
      <c r="L69" s="29" t="s">
        <v>419</v>
      </c>
      <c r="M69" s="29">
        <v>1</v>
      </c>
      <c r="N69" s="43"/>
    </row>
    <row r="70" spans="1:14" x14ac:dyDescent="0.25">
      <c r="H70" s="49"/>
      <c r="I70" s="29" t="s">
        <v>502</v>
      </c>
      <c r="J70" s="29" t="s">
        <v>411</v>
      </c>
      <c r="K70" s="29" t="s">
        <v>50</v>
      </c>
      <c r="L70" s="29" t="s">
        <v>417</v>
      </c>
      <c r="M70" s="29">
        <v>1</v>
      </c>
      <c r="N70" s="43"/>
    </row>
    <row r="71" spans="1:14" x14ac:dyDescent="0.25">
      <c r="H71" s="49"/>
      <c r="I71" s="29" t="s">
        <v>466</v>
      </c>
      <c r="J71" s="29" t="s">
        <v>372</v>
      </c>
      <c r="K71" s="29" t="s">
        <v>66</v>
      </c>
      <c r="L71" s="29" t="s">
        <v>430</v>
      </c>
      <c r="M71" s="29">
        <v>1</v>
      </c>
      <c r="N71" s="43"/>
    </row>
    <row r="72" spans="1:14" x14ac:dyDescent="0.25">
      <c r="H72" s="49"/>
      <c r="I72" s="29" t="s">
        <v>467</v>
      </c>
      <c r="J72" s="29" t="s">
        <v>373</v>
      </c>
      <c r="K72" s="29" t="s">
        <v>55</v>
      </c>
      <c r="L72" s="29" t="s">
        <v>435</v>
      </c>
      <c r="M72" s="29">
        <v>1</v>
      </c>
      <c r="N72" s="43"/>
    </row>
    <row r="73" spans="1:14" x14ac:dyDescent="0.25">
      <c r="H73" s="49"/>
      <c r="I73" s="29" t="s">
        <v>467</v>
      </c>
      <c r="J73" s="29" t="s">
        <v>373</v>
      </c>
      <c r="K73" s="29" t="s">
        <v>164</v>
      </c>
      <c r="L73" s="29" t="s">
        <v>426</v>
      </c>
      <c r="M73" s="29">
        <v>1</v>
      </c>
      <c r="N73" s="43"/>
    </row>
    <row r="74" spans="1:14" x14ac:dyDescent="0.25">
      <c r="H74" s="49"/>
      <c r="I74" s="29" t="s">
        <v>495</v>
      </c>
      <c r="J74" s="29" t="s">
        <v>402</v>
      </c>
      <c r="K74" s="29" t="s">
        <v>109</v>
      </c>
      <c r="L74" s="29" t="s">
        <v>417</v>
      </c>
      <c r="M74" s="29">
        <v>1</v>
      </c>
      <c r="N74" s="43"/>
    </row>
    <row r="75" spans="1:14" x14ac:dyDescent="0.25">
      <c r="H75" s="49"/>
      <c r="I75" s="29" t="s">
        <v>472</v>
      </c>
      <c r="J75" s="29" t="s">
        <v>379</v>
      </c>
      <c r="K75" s="29" t="s">
        <v>136</v>
      </c>
      <c r="L75" s="29" t="s">
        <v>420</v>
      </c>
      <c r="M75" s="29">
        <v>1</v>
      </c>
      <c r="N75" s="43"/>
    </row>
    <row r="76" spans="1:14" x14ac:dyDescent="0.25">
      <c r="H76" s="49"/>
      <c r="I76" s="29" t="s">
        <v>472</v>
      </c>
      <c r="J76" s="29" t="s">
        <v>379</v>
      </c>
      <c r="K76" s="29" t="s">
        <v>59</v>
      </c>
      <c r="L76" s="29" t="s">
        <v>428</v>
      </c>
      <c r="M76" s="29">
        <v>2</v>
      </c>
      <c r="N76" s="43"/>
    </row>
    <row r="77" spans="1:14" x14ac:dyDescent="0.25">
      <c r="H77" s="49"/>
      <c r="I77" s="29" t="s">
        <v>472</v>
      </c>
      <c r="J77" s="29" t="s">
        <v>379</v>
      </c>
      <c r="K77" s="29" t="s">
        <v>55</v>
      </c>
      <c r="L77" s="29" t="s">
        <v>435</v>
      </c>
      <c r="M77" s="29">
        <v>1</v>
      </c>
      <c r="N77" s="43"/>
    </row>
    <row r="78" spans="1:14" x14ac:dyDescent="0.25">
      <c r="H78" s="49"/>
      <c r="I78" s="29" t="s">
        <v>472</v>
      </c>
      <c r="J78" s="29" t="s">
        <v>379</v>
      </c>
      <c r="K78" s="29" t="s">
        <v>61</v>
      </c>
      <c r="L78" s="29" t="s">
        <v>424</v>
      </c>
      <c r="M78" s="29">
        <v>1</v>
      </c>
      <c r="N78" s="43"/>
    </row>
    <row r="79" spans="1:14" x14ac:dyDescent="0.25">
      <c r="H79" s="49"/>
      <c r="I79" s="29" t="s">
        <v>472</v>
      </c>
      <c r="J79" s="29" t="s">
        <v>379</v>
      </c>
      <c r="K79" s="29" t="s">
        <v>53</v>
      </c>
      <c r="L79" s="29" t="s">
        <v>435</v>
      </c>
      <c r="M79" s="29">
        <v>2</v>
      </c>
      <c r="N79" s="43"/>
    </row>
    <row r="80" spans="1:14" x14ac:dyDescent="0.25">
      <c r="H80" s="49"/>
      <c r="I80" s="29" t="s">
        <v>472</v>
      </c>
      <c r="J80" s="29" t="s">
        <v>379</v>
      </c>
      <c r="K80" s="29" t="s">
        <v>108</v>
      </c>
      <c r="L80" s="29" t="s">
        <v>417</v>
      </c>
      <c r="M80" s="29">
        <v>5</v>
      </c>
      <c r="N80" s="43"/>
    </row>
    <row r="81" spans="8:14" x14ac:dyDescent="0.25">
      <c r="H81" s="49"/>
      <c r="I81" s="29" t="s">
        <v>472</v>
      </c>
      <c r="J81" s="29" t="s">
        <v>379</v>
      </c>
      <c r="K81" s="29" t="s">
        <v>112</v>
      </c>
      <c r="L81" s="29" t="s">
        <v>417</v>
      </c>
      <c r="M81" s="29">
        <v>1</v>
      </c>
      <c r="N81" s="43"/>
    </row>
    <row r="82" spans="8:14" x14ac:dyDescent="0.25">
      <c r="H82" s="49"/>
      <c r="I82" s="29" t="s">
        <v>472</v>
      </c>
      <c r="J82" s="29" t="s">
        <v>379</v>
      </c>
      <c r="K82" s="29" t="s">
        <v>57</v>
      </c>
      <c r="L82" s="29" t="s">
        <v>416</v>
      </c>
      <c r="M82" s="29">
        <v>1</v>
      </c>
      <c r="N82" s="43"/>
    </row>
    <row r="83" spans="8:14" x14ac:dyDescent="0.25">
      <c r="H83" s="49"/>
      <c r="I83" s="29" t="s">
        <v>472</v>
      </c>
      <c r="J83" s="29" t="s">
        <v>379</v>
      </c>
      <c r="K83" s="29" t="s">
        <v>141</v>
      </c>
      <c r="L83" s="29" t="s">
        <v>418</v>
      </c>
      <c r="M83" s="29">
        <v>1</v>
      </c>
      <c r="N83" s="43"/>
    </row>
    <row r="84" spans="8:14" x14ac:dyDescent="0.25">
      <c r="H84" s="49"/>
      <c r="I84" s="29" t="s">
        <v>472</v>
      </c>
      <c r="J84" s="29" t="s">
        <v>379</v>
      </c>
      <c r="K84" s="29" t="s">
        <v>142</v>
      </c>
      <c r="L84" s="29" t="s">
        <v>428</v>
      </c>
      <c r="M84" s="29">
        <v>1</v>
      </c>
      <c r="N84" s="43"/>
    </row>
    <row r="85" spans="8:14" x14ac:dyDescent="0.25">
      <c r="H85" s="49"/>
      <c r="I85" s="29" t="s">
        <v>472</v>
      </c>
      <c r="J85" s="29" t="s">
        <v>379</v>
      </c>
      <c r="K85" s="29" t="s">
        <v>77</v>
      </c>
      <c r="L85" s="29" t="s">
        <v>526</v>
      </c>
      <c r="M85" s="29">
        <v>1</v>
      </c>
      <c r="N85" s="43"/>
    </row>
    <row r="86" spans="8:14" x14ac:dyDescent="0.25">
      <c r="H86" s="49"/>
      <c r="I86" s="29" t="s">
        <v>472</v>
      </c>
      <c r="J86" s="29" t="s">
        <v>379</v>
      </c>
      <c r="K86" s="29" t="s">
        <v>161</v>
      </c>
      <c r="L86" s="29" t="s">
        <v>580</v>
      </c>
      <c r="M86" s="29">
        <v>1</v>
      </c>
      <c r="N86" s="43"/>
    </row>
    <row r="87" spans="8:14" x14ac:dyDescent="0.25">
      <c r="H87" s="49"/>
      <c r="I87" s="29" t="s">
        <v>472</v>
      </c>
      <c r="J87" s="29" t="s">
        <v>379</v>
      </c>
      <c r="K87" s="29" t="s">
        <v>110</v>
      </c>
      <c r="L87" s="29" t="s">
        <v>417</v>
      </c>
      <c r="M87" s="29">
        <v>2</v>
      </c>
      <c r="N87" s="43"/>
    </row>
    <row r="88" spans="8:14" x14ac:dyDescent="0.25">
      <c r="H88" s="49"/>
      <c r="I88" s="29" t="s">
        <v>472</v>
      </c>
      <c r="J88" s="29" t="s">
        <v>379</v>
      </c>
      <c r="K88" s="29" t="s">
        <v>52</v>
      </c>
      <c r="L88" s="29" t="s">
        <v>419</v>
      </c>
      <c r="M88" s="29">
        <v>1</v>
      </c>
      <c r="N88" s="43"/>
    </row>
    <row r="89" spans="8:14" x14ac:dyDescent="0.25">
      <c r="H89" s="49"/>
      <c r="I89" s="29" t="s">
        <v>472</v>
      </c>
      <c r="J89" s="29" t="s">
        <v>379</v>
      </c>
      <c r="K89" s="29" t="s">
        <v>51</v>
      </c>
      <c r="L89" s="29" t="s">
        <v>419</v>
      </c>
      <c r="M89" s="29">
        <v>6</v>
      </c>
      <c r="N89" s="43"/>
    </row>
    <row r="90" spans="8:14" x14ac:dyDescent="0.25">
      <c r="H90" s="49"/>
      <c r="I90" s="29" t="s">
        <v>472</v>
      </c>
      <c r="J90" s="29" t="s">
        <v>379</v>
      </c>
      <c r="K90" s="29" t="s">
        <v>64</v>
      </c>
      <c r="L90" s="29" t="s">
        <v>419</v>
      </c>
      <c r="M90" s="29">
        <v>1</v>
      </c>
      <c r="N90" s="43"/>
    </row>
    <row r="91" spans="8:14" x14ac:dyDescent="0.25">
      <c r="H91" s="49"/>
      <c r="I91" s="29" t="s">
        <v>472</v>
      </c>
      <c r="J91" s="29" t="s">
        <v>379</v>
      </c>
      <c r="K91" s="29" t="s">
        <v>134</v>
      </c>
      <c r="L91" s="29" t="s">
        <v>423</v>
      </c>
      <c r="M91" s="29">
        <v>3</v>
      </c>
      <c r="N91" s="43"/>
    </row>
    <row r="92" spans="8:14" x14ac:dyDescent="0.25">
      <c r="H92" s="49"/>
      <c r="I92" s="29" t="s">
        <v>472</v>
      </c>
      <c r="J92" s="29" t="s">
        <v>379</v>
      </c>
      <c r="K92" s="29" t="s">
        <v>109</v>
      </c>
      <c r="L92" s="29" t="s">
        <v>417</v>
      </c>
      <c r="M92" s="29">
        <v>1</v>
      </c>
      <c r="N92" s="43"/>
    </row>
    <row r="93" spans="8:14" x14ac:dyDescent="0.25">
      <c r="H93" s="49"/>
      <c r="I93" s="29" t="s">
        <v>472</v>
      </c>
      <c r="J93" s="29" t="s">
        <v>379</v>
      </c>
      <c r="K93" s="29" t="s">
        <v>89</v>
      </c>
      <c r="L93" s="29" t="s">
        <v>436</v>
      </c>
      <c r="M93" s="29">
        <v>1</v>
      </c>
      <c r="N93" s="43"/>
    </row>
    <row r="94" spans="8:14" x14ac:dyDescent="0.25">
      <c r="H94" s="49"/>
      <c r="I94" s="29" t="s">
        <v>472</v>
      </c>
      <c r="J94" s="29" t="s">
        <v>379</v>
      </c>
      <c r="K94" s="29" t="s">
        <v>68</v>
      </c>
      <c r="L94" s="29" t="s">
        <v>419</v>
      </c>
      <c r="M94" s="29">
        <v>1</v>
      </c>
      <c r="N94" s="43"/>
    </row>
    <row r="95" spans="8:14" x14ac:dyDescent="0.25">
      <c r="H95" s="49"/>
      <c r="I95" s="29" t="s">
        <v>472</v>
      </c>
      <c r="J95" s="29" t="s">
        <v>379</v>
      </c>
      <c r="K95" s="29" t="s">
        <v>166</v>
      </c>
      <c r="L95" s="29" t="s">
        <v>538</v>
      </c>
      <c r="M95" s="29">
        <v>1</v>
      </c>
      <c r="N95" s="43"/>
    </row>
    <row r="96" spans="8:14" x14ac:dyDescent="0.25">
      <c r="H96" s="49"/>
      <c r="I96" s="29" t="s">
        <v>472</v>
      </c>
      <c r="J96" s="29" t="s">
        <v>379</v>
      </c>
      <c r="K96" s="29" t="s">
        <v>149</v>
      </c>
      <c r="L96" s="29" t="s">
        <v>430</v>
      </c>
      <c r="M96" s="29">
        <v>1</v>
      </c>
      <c r="N96" s="43"/>
    </row>
    <row r="97" spans="8:14" x14ac:dyDescent="0.25">
      <c r="H97" s="49"/>
      <c r="I97" s="29" t="s">
        <v>472</v>
      </c>
      <c r="J97" s="29" t="s">
        <v>379</v>
      </c>
      <c r="K97" s="29" t="s">
        <v>96</v>
      </c>
      <c r="L97" s="29" t="s">
        <v>435</v>
      </c>
      <c r="M97" s="29">
        <v>1</v>
      </c>
      <c r="N97" s="43"/>
    </row>
    <row r="98" spans="8:14" x14ac:dyDescent="0.25">
      <c r="H98" s="49"/>
      <c r="I98" s="29" t="s">
        <v>472</v>
      </c>
      <c r="J98" s="29" t="s">
        <v>379</v>
      </c>
      <c r="K98" s="29" t="s">
        <v>54</v>
      </c>
      <c r="L98" s="29" t="s">
        <v>419</v>
      </c>
      <c r="M98" s="29">
        <v>2</v>
      </c>
      <c r="N98" s="43"/>
    </row>
    <row r="99" spans="8:14" x14ac:dyDescent="0.25">
      <c r="H99" s="49"/>
      <c r="I99" s="29" t="s">
        <v>472</v>
      </c>
      <c r="J99" s="29" t="s">
        <v>379</v>
      </c>
      <c r="K99" s="29" t="s">
        <v>103</v>
      </c>
      <c r="L99" s="29" t="s">
        <v>424</v>
      </c>
      <c r="M99" s="29">
        <v>1</v>
      </c>
      <c r="N99" s="43"/>
    </row>
    <row r="100" spans="8:14" x14ac:dyDescent="0.25">
      <c r="H100" s="49"/>
      <c r="I100" s="29" t="s">
        <v>472</v>
      </c>
      <c r="J100" s="29" t="s">
        <v>379</v>
      </c>
      <c r="K100" s="29" t="s">
        <v>50</v>
      </c>
      <c r="L100" s="29" t="s">
        <v>417</v>
      </c>
      <c r="M100" s="29">
        <v>19</v>
      </c>
      <c r="N100" s="43"/>
    </row>
    <row r="101" spans="8:14" x14ac:dyDescent="0.25">
      <c r="H101" s="49"/>
      <c r="I101" s="29" t="s">
        <v>472</v>
      </c>
      <c r="J101" s="29" t="s">
        <v>379</v>
      </c>
      <c r="K101" s="29" t="s">
        <v>168</v>
      </c>
      <c r="L101" s="29" t="s">
        <v>517</v>
      </c>
      <c r="M101" s="29">
        <v>1</v>
      </c>
      <c r="N101" s="43"/>
    </row>
    <row r="102" spans="8:14" x14ac:dyDescent="0.25">
      <c r="H102" s="49"/>
      <c r="I102" s="29" t="s">
        <v>472</v>
      </c>
      <c r="J102" s="29" t="s">
        <v>379</v>
      </c>
      <c r="K102" s="29" t="s">
        <v>169</v>
      </c>
      <c r="L102" s="29" t="s">
        <v>416</v>
      </c>
      <c r="M102" s="29">
        <v>1</v>
      </c>
      <c r="N102" s="43"/>
    </row>
    <row r="103" spans="8:14" x14ac:dyDescent="0.25">
      <c r="H103" s="49"/>
      <c r="I103" s="29" t="s">
        <v>473</v>
      </c>
      <c r="J103" s="29" t="s">
        <v>380</v>
      </c>
      <c r="K103" s="29" t="s">
        <v>53</v>
      </c>
      <c r="L103" s="29" t="s">
        <v>435</v>
      </c>
      <c r="M103" s="29">
        <v>2</v>
      </c>
      <c r="N103" s="43"/>
    </row>
    <row r="104" spans="8:14" x14ac:dyDescent="0.25">
      <c r="H104" s="49"/>
      <c r="I104" s="29" t="s">
        <v>473</v>
      </c>
      <c r="J104" s="29" t="s">
        <v>380</v>
      </c>
      <c r="K104" s="29" t="s">
        <v>108</v>
      </c>
      <c r="L104" s="29" t="s">
        <v>417</v>
      </c>
      <c r="M104" s="29">
        <v>1</v>
      </c>
      <c r="N104" s="43"/>
    </row>
    <row r="105" spans="8:14" x14ac:dyDescent="0.25">
      <c r="H105" s="49"/>
      <c r="I105" s="29" t="s">
        <v>473</v>
      </c>
      <c r="J105" s="29" t="s">
        <v>380</v>
      </c>
      <c r="K105" s="29" t="s">
        <v>51</v>
      </c>
      <c r="L105" s="29" t="s">
        <v>419</v>
      </c>
      <c r="M105" s="29">
        <v>1</v>
      </c>
      <c r="N105" s="43"/>
    </row>
    <row r="106" spans="8:14" x14ac:dyDescent="0.25">
      <c r="H106" s="49"/>
      <c r="I106" s="29" t="s">
        <v>473</v>
      </c>
      <c r="J106" s="29" t="s">
        <v>380</v>
      </c>
      <c r="K106" s="29" t="s">
        <v>64</v>
      </c>
      <c r="L106" s="29" t="s">
        <v>419</v>
      </c>
      <c r="M106" s="29">
        <v>1</v>
      </c>
      <c r="N106" s="43"/>
    </row>
    <row r="107" spans="8:14" x14ac:dyDescent="0.25">
      <c r="H107" s="49"/>
      <c r="I107" s="29" t="s">
        <v>473</v>
      </c>
      <c r="J107" s="29" t="s">
        <v>380</v>
      </c>
      <c r="K107" s="29" t="s">
        <v>134</v>
      </c>
      <c r="L107" s="29" t="s">
        <v>423</v>
      </c>
      <c r="M107" s="29">
        <v>1</v>
      </c>
      <c r="N107" s="43"/>
    </row>
    <row r="108" spans="8:14" x14ac:dyDescent="0.25">
      <c r="H108" s="49"/>
      <c r="I108" s="29" t="s">
        <v>473</v>
      </c>
      <c r="J108" s="29" t="s">
        <v>380</v>
      </c>
      <c r="K108" s="29" t="s">
        <v>109</v>
      </c>
      <c r="L108" s="29" t="s">
        <v>417</v>
      </c>
      <c r="M108" s="29">
        <v>1</v>
      </c>
      <c r="N108" s="43"/>
    </row>
    <row r="109" spans="8:14" x14ac:dyDescent="0.25">
      <c r="H109" s="49"/>
      <c r="I109" s="29" t="s">
        <v>473</v>
      </c>
      <c r="J109" s="29" t="s">
        <v>380</v>
      </c>
      <c r="K109" s="29" t="s">
        <v>165</v>
      </c>
      <c r="L109" s="29" t="s">
        <v>431</v>
      </c>
      <c r="M109" s="29">
        <v>1</v>
      </c>
      <c r="N109" s="43"/>
    </row>
    <row r="110" spans="8:14" x14ac:dyDescent="0.25">
      <c r="H110" s="49"/>
      <c r="I110" s="29" t="s">
        <v>473</v>
      </c>
      <c r="J110" s="29" t="s">
        <v>380</v>
      </c>
      <c r="K110" s="29" t="s">
        <v>68</v>
      </c>
      <c r="L110" s="29" t="s">
        <v>419</v>
      </c>
      <c r="M110" s="29">
        <v>1</v>
      </c>
      <c r="N110" s="43"/>
    </row>
    <row r="111" spans="8:14" x14ac:dyDescent="0.25">
      <c r="H111" s="49"/>
      <c r="I111" s="29" t="s">
        <v>473</v>
      </c>
      <c r="J111" s="29" t="s">
        <v>380</v>
      </c>
      <c r="K111" s="29" t="s">
        <v>50</v>
      </c>
      <c r="L111" s="29" t="s">
        <v>417</v>
      </c>
      <c r="M111" s="29">
        <v>3</v>
      </c>
      <c r="N111" s="43"/>
    </row>
    <row r="112" spans="8:14" x14ac:dyDescent="0.25">
      <c r="H112" s="49"/>
      <c r="I112" s="29" t="s">
        <v>471</v>
      </c>
      <c r="J112" s="29" t="s">
        <v>377</v>
      </c>
      <c r="K112" s="29" t="s">
        <v>61</v>
      </c>
      <c r="L112" s="29" t="s">
        <v>424</v>
      </c>
      <c r="M112" s="29">
        <v>1</v>
      </c>
      <c r="N112" s="43"/>
    </row>
    <row r="113" spans="8:14" x14ac:dyDescent="0.25">
      <c r="H113" s="49"/>
      <c r="I113" s="29" t="s">
        <v>471</v>
      </c>
      <c r="J113" s="29" t="s">
        <v>377</v>
      </c>
      <c r="K113" s="29" t="s">
        <v>141</v>
      </c>
      <c r="L113" s="29" t="s">
        <v>418</v>
      </c>
      <c r="M113" s="29">
        <v>1</v>
      </c>
      <c r="N113" s="43"/>
    </row>
    <row r="114" spans="8:14" x14ac:dyDescent="0.25">
      <c r="H114" s="49"/>
      <c r="I114" s="29" t="s">
        <v>471</v>
      </c>
      <c r="J114" s="29" t="s">
        <v>377</v>
      </c>
      <c r="K114" s="29" t="s">
        <v>76</v>
      </c>
      <c r="L114" s="29" t="s">
        <v>420</v>
      </c>
      <c r="M114" s="29">
        <v>1</v>
      </c>
      <c r="N114" s="43"/>
    </row>
    <row r="115" spans="8:14" x14ac:dyDescent="0.25">
      <c r="H115" s="49"/>
      <c r="I115" s="29" t="s">
        <v>471</v>
      </c>
      <c r="J115" s="29" t="s">
        <v>377</v>
      </c>
      <c r="K115" s="29" t="s">
        <v>144</v>
      </c>
      <c r="L115" s="29" t="s">
        <v>521</v>
      </c>
      <c r="M115" s="29">
        <v>1</v>
      </c>
      <c r="N115" s="43"/>
    </row>
    <row r="116" spans="8:14" x14ac:dyDescent="0.25">
      <c r="H116" s="49"/>
      <c r="I116" s="29" t="s">
        <v>474</v>
      </c>
      <c r="J116" s="29" t="s">
        <v>381</v>
      </c>
      <c r="K116" s="29" t="s">
        <v>51</v>
      </c>
      <c r="L116" s="29" t="s">
        <v>419</v>
      </c>
      <c r="M116" s="29">
        <v>1</v>
      </c>
      <c r="N116" s="43"/>
    </row>
    <row r="117" spans="8:14" x14ac:dyDescent="0.25">
      <c r="H117" s="49"/>
      <c r="I117" s="29" t="s">
        <v>474</v>
      </c>
      <c r="J117" s="29" t="s">
        <v>381</v>
      </c>
      <c r="K117" s="29" t="s">
        <v>152</v>
      </c>
      <c r="L117" s="29" t="s">
        <v>549</v>
      </c>
      <c r="M117" s="29">
        <v>1</v>
      </c>
      <c r="N117" s="43"/>
    </row>
    <row r="118" spans="8:14" x14ac:dyDescent="0.25">
      <c r="H118" s="49"/>
      <c r="I118" s="29" t="s">
        <v>552</v>
      </c>
      <c r="J118" s="29" t="s">
        <v>551</v>
      </c>
      <c r="K118" s="29" t="s">
        <v>50</v>
      </c>
      <c r="L118" s="29" t="s">
        <v>417</v>
      </c>
      <c r="M118" s="29">
        <v>1</v>
      </c>
      <c r="N118" s="43"/>
    </row>
    <row r="119" spans="8:14" x14ac:dyDescent="0.25">
      <c r="H119" s="49"/>
      <c r="I119" s="29" t="s">
        <v>475</v>
      </c>
      <c r="J119" s="29" t="s">
        <v>382</v>
      </c>
      <c r="K119" s="29" t="s">
        <v>151</v>
      </c>
      <c r="L119" s="29" t="s">
        <v>526</v>
      </c>
      <c r="M119" s="29">
        <v>1</v>
      </c>
      <c r="N119" s="43"/>
    </row>
    <row r="120" spans="8:14" x14ac:dyDescent="0.25">
      <c r="H120" s="49"/>
      <c r="I120" s="29" t="s">
        <v>475</v>
      </c>
      <c r="J120" s="29" t="s">
        <v>382</v>
      </c>
      <c r="K120" s="29" t="s">
        <v>50</v>
      </c>
      <c r="L120" s="29" t="s">
        <v>417</v>
      </c>
      <c r="M120" s="29">
        <v>1</v>
      </c>
      <c r="N120" s="43"/>
    </row>
    <row r="121" spans="8:14" x14ac:dyDescent="0.25">
      <c r="H121" s="49"/>
      <c r="I121" s="29" t="s">
        <v>568</v>
      </c>
      <c r="J121" s="29" t="s">
        <v>567</v>
      </c>
      <c r="K121" s="29" t="s">
        <v>50</v>
      </c>
      <c r="L121" s="29" t="s">
        <v>417</v>
      </c>
      <c r="M121" s="29">
        <v>2</v>
      </c>
      <c r="N121" s="43"/>
    </row>
    <row r="122" spans="8:14" x14ac:dyDescent="0.25">
      <c r="H122" s="49"/>
      <c r="I122" s="29" t="s">
        <v>478</v>
      </c>
      <c r="J122" s="29" t="s">
        <v>385</v>
      </c>
      <c r="K122" s="29" t="s">
        <v>55</v>
      </c>
      <c r="L122" s="29" t="s">
        <v>435</v>
      </c>
      <c r="M122" s="29">
        <v>1</v>
      </c>
      <c r="N122" s="43"/>
    </row>
    <row r="123" spans="8:14" x14ac:dyDescent="0.25">
      <c r="H123" s="49"/>
      <c r="I123" s="29" t="s">
        <v>478</v>
      </c>
      <c r="J123" s="29" t="s">
        <v>385</v>
      </c>
      <c r="K123" s="29" t="s">
        <v>50</v>
      </c>
      <c r="L123" s="29" t="s">
        <v>417</v>
      </c>
      <c r="M123" s="29">
        <v>1</v>
      </c>
      <c r="N123" s="43"/>
    </row>
    <row r="124" spans="8:14" x14ac:dyDescent="0.25">
      <c r="H124" s="49"/>
      <c r="I124" s="29" t="s">
        <v>571</v>
      </c>
      <c r="J124" s="29" t="s">
        <v>408</v>
      </c>
      <c r="K124" s="29" t="s">
        <v>135</v>
      </c>
      <c r="L124" s="29" t="s">
        <v>425</v>
      </c>
      <c r="M124" s="29">
        <v>1</v>
      </c>
      <c r="N124" s="43"/>
    </row>
    <row r="125" spans="8:14" x14ac:dyDescent="0.25">
      <c r="H125" s="49"/>
      <c r="I125" s="29" t="s">
        <v>480</v>
      </c>
      <c r="J125" s="29" t="s">
        <v>387</v>
      </c>
      <c r="K125" s="29" t="s">
        <v>135</v>
      </c>
      <c r="L125" s="29" t="s">
        <v>425</v>
      </c>
      <c r="M125" s="29">
        <v>1</v>
      </c>
      <c r="N125" s="43"/>
    </row>
    <row r="126" spans="8:14" x14ac:dyDescent="0.25">
      <c r="H126" s="49"/>
      <c r="I126" s="29" t="s">
        <v>480</v>
      </c>
      <c r="J126" s="29" t="s">
        <v>387</v>
      </c>
      <c r="K126" s="29" t="s">
        <v>133</v>
      </c>
      <c r="L126" s="29" t="s">
        <v>430</v>
      </c>
      <c r="M126" s="29">
        <v>1</v>
      </c>
      <c r="N126" s="43"/>
    </row>
    <row r="127" spans="8:14" x14ac:dyDescent="0.25">
      <c r="H127" s="49"/>
      <c r="I127" s="29" t="s">
        <v>480</v>
      </c>
      <c r="J127" s="29" t="s">
        <v>387</v>
      </c>
      <c r="K127" s="29" t="s">
        <v>96</v>
      </c>
      <c r="L127" s="29" t="s">
        <v>435</v>
      </c>
      <c r="M127" s="29">
        <v>1</v>
      </c>
      <c r="N127" s="43"/>
    </row>
    <row r="128" spans="8:14" x14ac:dyDescent="0.25">
      <c r="H128" s="49"/>
      <c r="I128" s="29" t="s">
        <v>480</v>
      </c>
      <c r="J128" s="29" t="s">
        <v>387</v>
      </c>
      <c r="K128" s="29" t="s">
        <v>54</v>
      </c>
      <c r="L128" s="29" t="s">
        <v>419</v>
      </c>
      <c r="M128" s="29">
        <v>1</v>
      </c>
      <c r="N128" s="43"/>
    </row>
    <row r="129" spans="8:14" x14ac:dyDescent="0.25">
      <c r="H129" s="49"/>
      <c r="I129" s="29" t="s">
        <v>480</v>
      </c>
      <c r="J129" s="29" t="s">
        <v>387</v>
      </c>
      <c r="K129" s="29" t="s">
        <v>66</v>
      </c>
      <c r="L129" s="29" t="s">
        <v>430</v>
      </c>
      <c r="M129" s="29">
        <v>1</v>
      </c>
      <c r="N129" s="43"/>
    </row>
    <row r="130" spans="8:14" x14ac:dyDescent="0.25">
      <c r="H130" s="49"/>
      <c r="I130" s="29" t="s">
        <v>480</v>
      </c>
      <c r="J130" s="29" t="s">
        <v>387</v>
      </c>
      <c r="K130" s="29" t="s">
        <v>72</v>
      </c>
      <c r="L130" s="29" t="s">
        <v>424</v>
      </c>
      <c r="M130" s="29">
        <v>1</v>
      </c>
      <c r="N130" s="43"/>
    </row>
    <row r="131" spans="8:14" x14ac:dyDescent="0.25">
      <c r="H131" s="49"/>
      <c r="I131" s="29" t="s">
        <v>481</v>
      </c>
      <c r="J131" s="29" t="s">
        <v>388</v>
      </c>
      <c r="K131" s="29" t="s">
        <v>133</v>
      </c>
      <c r="L131" s="29" t="s">
        <v>430</v>
      </c>
      <c r="M131" s="29">
        <v>1</v>
      </c>
      <c r="N131" s="43"/>
    </row>
    <row r="132" spans="8:14" x14ac:dyDescent="0.25">
      <c r="H132" s="49"/>
      <c r="I132" s="29" t="s">
        <v>452</v>
      </c>
      <c r="J132" s="29" t="s">
        <v>356</v>
      </c>
      <c r="K132" s="29" t="s">
        <v>63</v>
      </c>
      <c r="L132" s="29" t="s">
        <v>430</v>
      </c>
      <c r="M132" s="29">
        <v>1</v>
      </c>
      <c r="N132" s="43"/>
    </row>
    <row r="133" spans="8:14" x14ac:dyDescent="0.25">
      <c r="H133" s="49"/>
      <c r="I133" s="29" t="s">
        <v>452</v>
      </c>
      <c r="J133" s="29" t="s">
        <v>356</v>
      </c>
      <c r="K133" s="29" t="s">
        <v>148</v>
      </c>
      <c r="L133" s="29" t="s">
        <v>438</v>
      </c>
      <c r="M133" s="29">
        <v>1</v>
      </c>
      <c r="N133" s="43"/>
    </row>
    <row r="134" spans="8:14" x14ac:dyDescent="0.25">
      <c r="H134" s="49"/>
      <c r="I134" s="29" t="s">
        <v>452</v>
      </c>
      <c r="J134" s="29" t="s">
        <v>356</v>
      </c>
      <c r="K134" s="29" t="s">
        <v>167</v>
      </c>
      <c r="L134" s="29" t="s">
        <v>438</v>
      </c>
      <c r="M134" s="29">
        <v>1</v>
      </c>
      <c r="N134" s="43"/>
    </row>
    <row r="135" spans="8:14" x14ac:dyDescent="0.25">
      <c r="H135" s="49"/>
      <c r="I135" s="29" t="s">
        <v>452</v>
      </c>
      <c r="J135" s="29" t="s">
        <v>356</v>
      </c>
      <c r="K135" s="29" t="s">
        <v>54</v>
      </c>
      <c r="L135" s="29" t="s">
        <v>419</v>
      </c>
      <c r="M135" s="29">
        <v>1</v>
      </c>
      <c r="N135" s="43"/>
    </row>
    <row r="136" spans="8:14" x14ac:dyDescent="0.25">
      <c r="H136" s="49"/>
      <c r="I136" s="29" t="s">
        <v>555</v>
      </c>
      <c r="J136" s="29" t="s">
        <v>554</v>
      </c>
      <c r="K136" s="29" t="s">
        <v>53</v>
      </c>
      <c r="L136" s="29" t="s">
        <v>435</v>
      </c>
      <c r="M136" s="29">
        <v>1</v>
      </c>
      <c r="N136" s="43"/>
    </row>
    <row r="137" spans="8:14" x14ac:dyDescent="0.25">
      <c r="H137" s="49"/>
      <c r="I137" s="29" t="s">
        <v>555</v>
      </c>
      <c r="J137" s="29" t="s">
        <v>554</v>
      </c>
      <c r="K137" s="29" t="s">
        <v>162</v>
      </c>
      <c r="L137" s="29" t="s">
        <v>580</v>
      </c>
      <c r="M137" s="29">
        <v>1</v>
      </c>
      <c r="N137" s="43"/>
    </row>
    <row r="138" spans="8:14" x14ac:dyDescent="0.25">
      <c r="H138" s="49"/>
      <c r="I138" s="29" t="s">
        <v>555</v>
      </c>
      <c r="J138" s="29" t="s">
        <v>554</v>
      </c>
      <c r="K138" s="29" t="s">
        <v>109</v>
      </c>
      <c r="L138" s="29" t="s">
        <v>417</v>
      </c>
      <c r="M138" s="29">
        <v>1</v>
      </c>
      <c r="N138" s="43"/>
    </row>
    <row r="139" spans="8:14" x14ac:dyDescent="0.25">
      <c r="H139" s="49"/>
      <c r="I139" s="29" t="s">
        <v>483</v>
      </c>
      <c r="J139" s="29" t="s">
        <v>390</v>
      </c>
      <c r="K139" s="29" t="s">
        <v>108</v>
      </c>
      <c r="L139" s="29" t="s">
        <v>417</v>
      </c>
      <c r="M139" s="29">
        <v>2</v>
      </c>
      <c r="N139" s="43"/>
    </row>
    <row r="140" spans="8:14" x14ac:dyDescent="0.25">
      <c r="H140" s="49"/>
      <c r="I140" s="29" t="s">
        <v>483</v>
      </c>
      <c r="J140" s="29" t="s">
        <v>390</v>
      </c>
      <c r="K140" s="29" t="s">
        <v>110</v>
      </c>
      <c r="L140" s="29" t="s">
        <v>417</v>
      </c>
      <c r="M140" s="29">
        <v>1</v>
      </c>
      <c r="N140" s="43"/>
    </row>
    <row r="141" spans="8:14" x14ac:dyDescent="0.25">
      <c r="H141" s="49"/>
      <c r="I141" s="29" t="s">
        <v>557</v>
      </c>
      <c r="J141" s="29" t="s">
        <v>556</v>
      </c>
      <c r="K141" s="29" t="s">
        <v>50</v>
      </c>
      <c r="L141" s="29" t="s">
        <v>417</v>
      </c>
      <c r="M141" s="29">
        <v>1</v>
      </c>
      <c r="N141" s="43"/>
    </row>
    <row r="142" spans="8:14" x14ac:dyDescent="0.25">
      <c r="H142" s="49"/>
      <c r="I142" s="29" t="s">
        <v>535</v>
      </c>
      <c r="J142" s="29" t="s">
        <v>534</v>
      </c>
      <c r="K142" s="29" t="s">
        <v>133</v>
      </c>
      <c r="L142" s="29" t="s">
        <v>430</v>
      </c>
      <c r="M142" s="29">
        <v>1</v>
      </c>
      <c r="N142" s="43"/>
    </row>
    <row r="143" spans="8:14" x14ac:dyDescent="0.25">
      <c r="H143" s="49"/>
      <c r="I143" s="29" t="s">
        <v>484</v>
      </c>
      <c r="J143" s="29" t="s">
        <v>391</v>
      </c>
      <c r="K143" s="29" t="s">
        <v>146</v>
      </c>
      <c r="L143" s="29" t="s">
        <v>438</v>
      </c>
      <c r="M143" s="29">
        <v>1</v>
      </c>
      <c r="N143" s="43"/>
    </row>
    <row r="144" spans="8:14" x14ac:dyDescent="0.25">
      <c r="H144" s="49"/>
      <c r="I144" s="29" t="s">
        <v>486</v>
      </c>
      <c r="J144" s="29" t="s">
        <v>393</v>
      </c>
      <c r="K144" s="29" t="s">
        <v>77</v>
      </c>
      <c r="L144" s="29" t="s">
        <v>526</v>
      </c>
      <c r="M144" s="29">
        <v>1</v>
      </c>
      <c r="N144" s="43"/>
    </row>
    <row r="145" spans="8:14" x14ac:dyDescent="0.25">
      <c r="H145" s="49"/>
      <c r="I145" s="29" t="s">
        <v>487</v>
      </c>
      <c r="J145" s="29" t="s">
        <v>394</v>
      </c>
      <c r="K145" s="29" t="s">
        <v>159</v>
      </c>
      <c r="L145" s="29" t="s">
        <v>438</v>
      </c>
      <c r="M145" s="29">
        <v>1</v>
      </c>
      <c r="N145" s="43"/>
    </row>
    <row r="146" spans="8:14" x14ac:dyDescent="0.25">
      <c r="H146" s="49"/>
      <c r="I146" s="29" t="s">
        <v>487</v>
      </c>
      <c r="J146" s="29" t="s">
        <v>394</v>
      </c>
      <c r="K146" s="29" t="s">
        <v>140</v>
      </c>
      <c r="L146" s="29" t="s">
        <v>437</v>
      </c>
      <c r="M146" s="29">
        <v>1</v>
      </c>
      <c r="N146" s="43"/>
    </row>
    <row r="147" spans="8:14" x14ac:dyDescent="0.25">
      <c r="H147" s="49"/>
      <c r="I147" s="29" t="s">
        <v>487</v>
      </c>
      <c r="J147" s="29" t="s">
        <v>394</v>
      </c>
      <c r="K147" s="29" t="s">
        <v>51</v>
      </c>
      <c r="L147" s="29" t="s">
        <v>419</v>
      </c>
      <c r="M147" s="29">
        <v>1</v>
      </c>
      <c r="N147" s="43"/>
    </row>
    <row r="148" spans="8:14" x14ac:dyDescent="0.25">
      <c r="H148" s="49"/>
      <c r="I148" s="29" t="s">
        <v>487</v>
      </c>
      <c r="J148" s="29" t="s">
        <v>394</v>
      </c>
      <c r="K148" s="29" t="s">
        <v>95</v>
      </c>
      <c r="L148" s="29" t="s">
        <v>504</v>
      </c>
      <c r="M148" s="29">
        <v>1</v>
      </c>
      <c r="N148" s="43"/>
    </row>
    <row r="149" spans="8:14" x14ac:dyDescent="0.25">
      <c r="H149" s="49"/>
      <c r="I149" s="29" t="s">
        <v>489</v>
      </c>
      <c r="J149" s="29" t="s">
        <v>396</v>
      </c>
      <c r="K149" s="29" t="s">
        <v>143</v>
      </c>
      <c r="L149" s="29" t="s">
        <v>421</v>
      </c>
      <c r="M149" s="29">
        <v>1</v>
      </c>
      <c r="N149" s="43"/>
    </row>
    <row r="150" spans="8:14" x14ac:dyDescent="0.25">
      <c r="H150" s="49"/>
      <c r="I150" s="29" t="s">
        <v>489</v>
      </c>
      <c r="J150" s="29" t="s">
        <v>396</v>
      </c>
      <c r="K150" s="29" t="s">
        <v>51</v>
      </c>
      <c r="L150" s="29" t="s">
        <v>419</v>
      </c>
      <c r="M150" s="29">
        <v>1</v>
      </c>
      <c r="N150" s="43"/>
    </row>
    <row r="151" spans="8:14" x14ac:dyDescent="0.25">
      <c r="H151" s="49"/>
      <c r="I151" s="29" t="s">
        <v>494</v>
      </c>
      <c r="J151" s="29" t="s">
        <v>401</v>
      </c>
      <c r="K151" s="29" t="s">
        <v>157</v>
      </c>
      <c r="L151" s="29" t="s">
        <v>422</v>
      </c>
      <c r="M151" s="29">
        <v>1</v>
      </c>
      <c r="N151" s="43"/>
    </row>
    <row r="152" spans="8:14" x14ac:dyDescent="0.25">
      <c r="H152" s="49"/>
      <c r="I152" s="29" t="s">
        <v>494</v>
      </c>
      <c r="J152" s="29" t="s">
        <v>401</v>
      </c>
      <c r="K152" s="29" t="s">
        <v>109</v>
      </c>
      <c r="L152" s="29" t="s">
        <v>417</v>
      </c>
      <c r="M152" s="29">
        <v>1</v>
      </c>
      <c r="N152" s="43"/>
    </row>
    <row r="153" spans="8:14" x14ac:dyDescent="0.25">
      <c r="H153" s="49"/>
      <c r="I153" s="29" t="s">
        <v>494</v>
      </c>
      <c r="J153" s="29" t="s">
        <v>401</v>
      </c>
      <c r="K153" s="29" t="s">
        <v>150</v>
      </c>
      <c r="L153" s="29" t="s">
        <v>517</v>
      </c>
      <c r="M153" s="29">
        <v>1</v>
      </c>
      <c r="N153" s="43"/>
    </row>
    <row r="154" spans="8:14" x14ac:dyDescent="0.25">
      <c r="H154" s="49"/>
      <c r="I154" s="29" t="s">
        <v>494</v>
      </c>
      <c r="J154" s="29" t="s">
        <v>401</v>
      </c>
      <c r="K154" s="29" t="s">
        <v>54</v>
      </c>
      <c r="L154" s="29" t="s">
        <v>419</v>
      </c>
      <c r="M154" s="29">
        <v>1</v>
      </c>
      <c r="N154" s="43"/>
    </row>
    <row r="155" spans="8:14" x14ac:dyDescent="0.25">
      <c r="H155" s="49"/>
      <c r="I155" s="29" t="s">
        <v>494</v>
      </c>
      <c r="J155" s="29" t="s">
        <v>401</v>
      </c>
      <c r="K155" s="29" t="s">
        <v>50</v>
      </c>
      <c r="L155" s="29" t="s">
        <v>417</v>
      </c>
      <c r="M155" s="29">
        <v>1</v>
      </c>
      <c r="N155" s="43"/>
    </row>
    <row r="156" spans="8:14" x14ac:dyDescent="0.25">
      <c r="H156" s="49"/>
      <c r="I156" s="29" t="s">
        <v>491</v>
      </c>
      <c r="J156" s="29" t="s">
        <v>398</v>
      </c>
      <c r="K156" s="29" t="s">
        <v>64</v>
      </c>
      <c r="L156" s="29" t="s">
        <v>419</v>
      </c>
      <c r="M156" s="29">
        <v>1</v>
      </c>
      <c r="N156" s="43"/>
    </row>
    <row r="157" spans="8:14" x14ac:dyDescent="0.25">
      <c r="H157" s="49"/>
      <c r="I157" s="29" t="s">
        <v>491</v>
      </c>
      <c r="J157" s="29" t="s">
        <v>398</v>
      </c>
      <c r="K157" s="29" t="s">
        <v>152</v>
      </c>
      <c r="L157" s="29" t="s">
        <v>549</v>
      </c>
      <c r="M157" s="29">
        <v>1</v>
      </c>
      <c r="N157" s="43"/>
    </row>
    <row r="158" spans="8:14" x14ac:dyDescent="0.25">
      <c r="H158" s="49"/>
      <c r="I158" s="29" t="s">
        <v>491</v>
      </c>
      <c r="J158" s="29" t="s">
        <v>398</v>
      </c>
      <c r="K158" s="29" t="s">
        <v>50</v>
      </c>
      <c r="L158" s="29" t="s">
        <v>417</v>
      </c>
      <c r="M158" s="29">
        <v>4</v>
      </c>
      <c r="N158" s="43"/>
    </row>
    <row r="159" spans="8:14" x14ac:dyDescent="0.25">
      <c r="H159" s="49"/>
      <c r="I159" s="29" t="s">
        <v>492</v>
      </c>
      <c r="J159" s="29" t="s">
        <v>399</v>
      </c>
      <c r="K159" s="29" t="s">
        <v>108</v>
      </c>
      <c r="L159" s="29" t="s">
        <v>417</v>
      </c>
      <c r="M159" s="29">
        <v>1</v>
      </c>
      <c r="N159" s="43"/>
    </row>
    <row r="160" spans="8:14" x14ac:dyDescent="0.25">
      <c r="H160" s="49"/>
      <c r="I160" s="29" t="s">
        <v>492</v>
      </c>
      <c r="J160" s="29" t="s">
        <v>399</v>
      </c>
      <c r="K160" s="29" t="s">
        <v>138</v>
      </c>
      <c r="L160" s="29" t="s">
        <v>416</v>
      </c>
      <c r="M160" s="29">
        <v>1</v>
      </c>
      <c r="N160" s="43"/>
    </row>
    <row r="161" spans="8:14" x14ac:dyDescent="0.25">
      <c r="H161" s="49"/>
      <c r="I161" s="29" t="s">
        <v>492</v>
      </c>
      <c r="J161" s="29" t="s">
        <v>399</v>
      </c>
      <c r="K161" s="29" t="s">
        <v>110</v>
      </c>
      <c r="L161" s="29" t="s">
        <v>417</v>
      </c>
      <c r="M161" s="29">
        <v>1</v>
      </c>
      <c r="N161" s="43"/>
    </row>
    <row r="162" spans="8:14" x14ac:dyDescent="0.25">
      <c r="H162" s="49"/>
      <c r="I162" s="29" t="s">
        <v>492</v>
      </c>
      <c r="J162" s="29" t="s">
        <v>399</v>
      </c>
      <c r="K162" s="29" t="s">
        <v>52</v>
      </c>
      <c r="L162" s="29" t="s">
        <v>419</v>
      </c>
      <c r="M162" s="29">
        <v>1</v>
      </c>
      <c r="N162" s="43"/>
    </row>
    <row r="163" spans="8:14" x14ac:dyDescent="0.25">
      <c r="H163" s="49"/>
      <c r="I163" s="29" t="s">
        <v>492</v>
      </c>
      <c r="J163" s="29" t="s">
        <v>399</v>
      </c>
      <c r="K163" s="29" t="s">
        <v>67</v>
      </c>
      <c r="L163" s="29" t="s">
        <v>419</v>
      </c>
      <c r="M163" s="29">
        <v>1</v>
      </c>
      <c r="N163" s="43"/>
    </row>
    <row r="164" spans="8:14" x14ac:dyDescent="0.25">
      <c r="H164" s="49"/>
      <c r="I164" s="29" t="s">
        <v>492</v>
      </c>
      <c r="J164" s="29" t="s">
        <v>399</v>
      </c>
      <c r="K164" s="29" t="s">
        <v>68</v>
      </c>
      <c r="L164" s="29" t="s">
        <v>419</v>
      </c>
      <c r="M164" s="29">
        <v>1</v>
      </c>
      <c r="N164" s="43"/>
    </row>
    <row r="165" spans="8:14" x14ac:dyDescent="0.25">
      <c r="H165" s="49"/>
      <c r="I165" s="29" t="s">
        <v>492</v>
      </c>
      <c r="J165" s="29" t="s">
        <v>399</v>
      </c>
      <c r="K165" s="29" t="s">
        <v>50</v>
      </c>
      <c r="L165" s="29" t="s">
        <v>417</v>
      </c>
      <c r="M165" s="29">
        <v>4</v>
      </c>
      <c r="N165" s="43"/>
    </row>
    <row r="166" spans="8:14" x14ac:dyDescent="0.25">
      <c r="H166" s="49"/>
      <c r="I166" s="29" t="s">
        <v>493</v>
      </c>
      <c r="J166" s="29" t="s">
        <v>400</v>
      </c>
      <c r="K166" s="29" t="s">
        <v>51</v>
      </c>
      <c r="L166" s="29" t="s">
        <v>419</v>
      </c>
      <c r="M166" s="29">
        <v>1</v>
      </c>
      <c r="N166" s="43"/>
    </row>
    <row r="167" spans="8:14" x14ac:dyDescent="0.25">
      <c r="H167" s="49"/>
      <c r="I167" s="29" t="s">
        <v>496</v>
      </c>
      <c r="J167" s="29" t="s">
        <v>403</v>
      </c>
      <c r="K167" s="29" t="s">
        <v>59</v>
      </c>
      <c r="L167" s="29" t="s">
        <v>428</v>
      </c>
      <c r="M167" s="29">
        <v>1</v>
      </c>
      <c r="N167" s="43"/>
    </row>
    <row r="168" spans="8:14" x14ac:dyDescent="0.25">
      <c r="H168" s="49"/>
      <c r="I168" s="29" t="s">
        <v>496</v>
      </c>
      <c r="J168" s="29" t="s">
        <v>403</v>
      </c>
      <c r="K168" s="29" t="s">
        <v>50</v>
      </c>
      <c r="L168" s="29" t="s">
        <v>417</v>
      </c>
      <c r="M168" s="29">
        <v>2</v>
      </c>
      <c r="N168" s="43"/>
    </row>
    <row r="169" spans="8:14" x14ac:dyDescent="0.25">
      <c r="H169" s="49"/>
      <c r="I169" s="29" t="s">
        <v>497</v>
      </c>
      <c r="J169" s="29" t="s">
        <v>404</v>
      </c>
      <c r="K169" s="29" t="s">
        <v>108</v>
      </c>
      <c r="L169" s="29" t="s">
        <v>417</v>
      </c>
      <c r="M169" s="29">
        <v>1</v>
      </c>
      <c r="N169" s="43"/>
    </row>
    <row r="170" spans="8:14" x14ac:dyDescent="0.25">
      <c r="H170" s="49"/>
      <c r="I170" s="29" t="s">
        <v>497</v>
      </c>
      <c r="J170" s="29" t="s">
        <v>404</v>
      </c>
      <c r="K170" s="29" t="s">
        <v>57</v>
      </c>
      <c r="L170" s="29" t="s">
        <v>416</v>
      </c>
      <c r="M170" s="29">
        <v>1</v>
      </c>
      <c r="N170" s="43"/>
    </row>
    <row r="171" spans="8:14" x14ac:dyDescent="0.25">
      <c r="H171" s="49"/>
      <c r="I171" s="29" t="s">
        <v>497</v>
      </c>
      <c r="J171" s="29" t="s">
        <v>405</v>
      </c>
      <c r="K171" s="29" t="s">
        <v>51</v>
      </c>
      <c r="L171" s="29" t="s">
        <v>419</v>
      </c>
      <c r="M171" s="29">
        <v>1</v>
      </c>
      <c r="N171" s="43"/>
    </row>
    <row r="172" spans="8:14" x14ac:dyDescent="0.25">
      <c r="H172" s="49"/>
      <c r="I172" s="29" t="s">
        <v>497</v>
      </c>
      <c r="J172" s="29" t="s">
        <v>404</v>
      </c>
      <c r="K172" s="29" t="s">
        <v>54</v>
      </c>
      <c r="L172" s="29" t="s">
        <v>419</v>
      </c>
      <c r="M172" s="29">
        <v>1</v>
      </c>
      <c r="N172" s="43"/>
    </row>
    <row r="173" spans="8:14" x14ac:dyDescent="0.25">
      <c r="H173" s="49"/>
      <c r="I173" s="29" t="s">
        <v>497</v>
      </c>
      <c r="J173" s="29" t="s">
        <v>404</v>
      </c>
      <c r="K173" s="29" t="s">
        <v>104</v>
      </c>
      <c r="L173" s="29" t="s">
        <v>424</v>
      </c>
      <c r="M173" s="29">
        <v>1</v>
      </c>
      <c r="N173" s="43"/>
    </row>
    <row r="174" spans="8:14" x14ac:dyDescent="0.25">
      <c r="H174" s="49"/>
      <c r="I174" s="29" t="s">
        <v>499</v>
      </c>
      <c r="J174" s="29" t="s">
        <v>407</v>
      </c>
      <c r="K174" s="29" t="s">
        <v>139</v>
      </c>
      <c r="L174" s="29" t="s">
        <v>564</v>
      </c>
      <c r="M174" s="29">
        <v>1</v>
      </c>
      <c r="N174" s="43"/>
    </row>
    <row r="175" spans="8:14" x14ac:dyDescent="0.25">
      <c r="H175" s="49"/>
      <c r="I175" s="29" t="s">
        <v>498</v>
      </c>
      <c r="J175" s="29" t="s">
        <v>406</v>
      </c>
      <c r="K175" s="29" t="s">
        <v>55</v>
      </c>
      <c r="L175" s="29" t="s">
        <v>435</v>
      </c>
      <c r="M175" s="29">
        <v>1</v>
      </c>
      <c r="N175" s="43"/>
    </row>
    <row r="176" spans="8:14" x14ac:dyDescent="0.25">
      <c r="H176" s="49"/>
      <c r="I176" s="29" t="s">
        <v>498</v>
      </c>
      <c r="J176" s="29" t="s">
        <v>406</v>
      </c>
      <c r="K176" s="29" t="s">
        <v>64</v>
      </c>
      <c r="L176" s="29" t="s">
        <v>419</v>
      </c>
      <c r="M176" s="29">
        <v>1</v>
      </c>
      <c r="N176" s="43"/>
    </row>
    <row r="177" spans="8:14" x14ac:dyDescent="0.25">
      <c r="H177" s="49"/>
      <c r="I177" s="29" t="s">
        <v>498</v>
      </c>
      <c r="J177" s="29" t="s">
        <v>406</v>
      </c>
      <c r="K177" s="29" t="s">
        <v>50</v>
      </c>
      <c r="L177" s="29" t="s">
        <v>417</v>
      </c>
      <c r="M177" s="29">
        <v>2</v>
      </c>
      <c r="N177" s="43"/>
    </row>
    <row r="178" spans="8:14" x14ac:dyDescent="0.25">
      <c r="H178" s="49"/>
      <c r="I178" s="29" t="s">
        <v>582</v>
      </c>
      <c r="J178" s="29" t="s">
        <v>581</v>
      </c>
      <c r="K178" s="29" t="s">
        <v>158</v>
      </c>
      <c r="L178" s="29" t="s">
        <v>430</v>
      </c>
      <c r="M178" s="29">
        <v>1</v>
      </c>
      <c r="N178" s="43"/>
    </row>
    <row r="179" spans="8:14" x14ac:dyDescent="0.25">
      <c r="H179" s="49"/>
      <c r="I179" s="29" t="s">
        <v>501</v>
      </c>
      <c r="J179" s="29" t="s">
        <v>410</v>
      </c>
      <c r="K179" s="29" t="s">
        <v>108</v>
      </c>
      <c r="L179" s="29" t="s">
        <v>417</v>
      </c>
      <c r="M179" s="29">
        <v>1</v>
      </c>
      <c r="N179" s="43"/>
    </row>
    <row r="180" spans="8:14" x14ac:dyDescent="0.25">
      <c r="H180" s="49"/>
      <c r="I180" s="29" t="s">
        <v>501</v>
      </c>
      <c r="J180" s="29" t="s">
        <v>410</v>
      </c>
      <c r="K180" s="29" t="s">
        <v>76</v>
      </c>
      <c r="L180" s="29" t="s">
        <v>420</v>
      </c>
      <c r="M180" s="29">
        <v>1</v>
      </c>
      <c r="N180" s="43"/>
    </row>
    <row r="181" spans="8:14" x14ac:dyDescent="0.25">
      <c r="H181" s="49"/>
      <c r="I181" s="29" t="s">
        <v>501</v>
      </c>
      <c r="J181" s="29" t="s">
        <v>410</v>
      </c>
      <c r="K181" s="29" t="s">
        <v>114</v>
      </c>
      <c r="L181" s="29" t="s">
        <v>417</v>
      </c>
      <c r="M181" s="29">
        <v>1</v>
      </c>
      <c r="N181" s="43"/>
    </row>
    <row r="182" spans="8:14" x14ac:dyDescent="0.25">
      <c r="I182" s="44"/>
      <c r="J182" s="44"/>
      <c r="K182" s="44"/>
      <c r="L182" s="44"/>
      <c r="M182" s="4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8"/>
  <sheetViews>
    <sheetView zoomScale="80" zoomScaleNormal="80" workbookViewId="0">
      <pane ySplit="1" topLeftCell="A2" activePane="bottomLeft" state="frozen"/>
      <selection activeCell="H9" sqref="H9"/>
      <selection pane="bottomLeft" activeCell="A9" sqref="A9"/>
    </sheetView>
  </sheetViews>
  <sheetFormatPr defaultColWidth="8.85546875" defaultRowHeight="15" x14ac:dyDescent="0.25"/>
  <cols>
    <col min="1" max="1" width="53.7109375" style="41" bestFit="1" customWidth="1"/>
    <col min="2" max="2" width="7.28515625" style="41" bestFit="1" customWidth="1"/>
    <col min="3" max="3" width="6.140625" style="41" bestFit="1" customWidth="1"/>
    <col min="4" max="4" width="3.140625" style="41" customWidth="1"/>
    <col min="5" max="5" width="39" style="41" bestFit="1" customWidth="1"/>
    <col min="6" max="6" width="20.7109375" style="41" bestFit="1" customWidth="1"/>
    <col min="7" max="7" width="3" style="41" customWidth="1"/>
    <col min="8" max="8" width="10.7109375" style="41" bestFit="1" customWidth="1"/>
    <col min="9" max="9" width="46.28515625" style="41" bestFit="1" customWidth="1"/>
    <col min="10" max="10" width="18.28515625" style="41" bestFit="1" customWidth="1"/>
    <col min="11" max="11" width="54.85546875" style="41" bestFit="1" customWidth="1"/>
    <col min="12" max="12" width="5.42578125" style="41" bestFit="1" customWidth="1"/>
    <col min="13" max="16384" width="8.85546875" style="41"/>
  </cols>
  <sheetData>
    <row r="1" spans="1:14" ht="45" x14ac:dyDescent="0.25">
      <c r="A1" s="28" t="s">
        <v>47</v>
      </c>
      <c r="B1" s="28" t="s">
        <v>48</v>
      </c>
      <c r="C1" s="28" t="s">
        <v>49</v>
      </c>
      <c r="D1" s="46"/>
      <c r="E1" s="28" t="s">
        <v>412</v>
      </c>
      <c r="F1" s="30" t="s">
        <v>0</v>
      </c>
      <c r="G1" s="43"/>
      <c r="H1" s="48" t="s">
        <v>413</v>
      </c>
      <c r="I1" s="28" t="s">
        <v>343</v>
      </c>
      <c r="J1" s="28" t="s">
        <v>441</v>
      </c>
      <c r="K1" s="28" t="s">
        <v>344</v>
      </c>
      <c r="L1" s="28" t="s">
        <v>415</v>
      </c>
      <c r="M1" s="28" t="s">
        <v>345</v>
      </c>
      <c r="N1" s="43"/>
    </row>
    <row r="2" spans="1:14" x14ac:dyDescent="0.25">
      <c r="A2" s="29" t="s">
        <v>50</v>
      </c>
      <c r="B2" s="29">
        <v>4</v>
      </c>
      <c r="C2" s="29">
        <v>82</v>
      </c>
      <c r="D2" s="46"/>
      <c r="E2" s="29" t="s">
        <v>586</v>
      </c>
      <c r="F2" s="31">
        <v>942</v>
      </c>
      <c r="G2" s="43"/>
      <c r="H2" s="49"/>
      <c r="I2" s="29" t="s">
        <v>442</v>
      </c>
      <c r="J2" s="29" t="s">
        <v>346</v>
      </c>
      <c r="K2" s="29" t="s">
        <v>108</v>
      </c>
      <c r="L2" s="29" t="s">
        <v>417</v>
      </c>
      <c r="M2" s="29">
        <v>1</v>
      </c>
      <c r="N2" s="43"/>
    </row>
    <row r="3" spans="1:14" x14ac:dyDescent="0.25">
      <c r="A3" s="29" t="s">
        <v>51</v>
      </c>
      <c r="B3" s="29">
        <v>4</v>
      </c>
      <c r="C3" s="29">
        <v>21</v>
      </c>
      <c r="D3" s="46"/>
      <c r="E3" s="29" t="s">
        <v>14</v>
      </c>
      <c r="F3" s="31">
        <v>247</v>
      </c>
      <c r="G3" s="43"/>
      <c r="H3" s="49"/>
      <c r="I3" s="29" t="s">
        <v>442</v>
      </c>
      <c r="J3" s="29" t="s">
        <v>346</v>
      </c>
      <c r="K3" s="29" t="s">
        <v>57</v>
      </c>
      <c r="L3" s="29" t="s">
        <v>416</v>
      </c>
      <c r="M3" s="29">
        <v>1</v>
      </c>
      <c r="N3" s="43"/>
    </row>
    <row r="4" spans="1:14" x14ac:dyDescent="0.25">
      <c r="A4" s="29" t="s">
        <v>52</v>
      </c>
      <c r="B4" s="29">
        <v>4</v>
      </c>
      <c r="C4" s="29">
        <v>7</v>
      </c>
      <c r="D4" s="46"/>
      <c r="E4" s="32" t="s">
        <v>15</v>
      </c>
      <c r="F4" s="33">
        <v>0.26220806794055201</v>
      </c>
      <c r="G4" s="43"/>
      <c r="H4" s="49"/>
      <c r="I4" s="29" t="s">
        <v>442</v>
      </c>
      <c r="J4" s="29" t="s">
        <v>346</v>
      </c>
      <c r="K4" s="29" t="s">
        <v>80</v>
      </c>
      <c r="L4" s="29" t="s">
        <v>418</v>
      </c>
      <c r="M4" s="29">
        <v>1</v>
      </c>
      <c r="N4" s="43"/>
    </row>
    <row r="5" spans="1:14" x14ac:dyDescent="0.25">
      <c r="A5" s="29" t="s">
        <v>53</v>
      </c>
      <c r="B5" s="29">
        <v>4</v>
      </c>
      <c r="C5" s="29">
        <v>5</v>
      </c>
      <c r="D5" s="43"/>
      <c r="E5" s="47"/>
      <c r="F5" s="47"/>
      <c r="H5" s="49"/>
      <c r="I5" s="29" t="s">
        <v>442</v>
      </c>
      <c r="J5" s="29" t="s">
        <v>346</v>
      </c>
      <c r="K5" s="29" t="s">
        <v>95</v>
      </c>
      <c r="L5" s="29" t="s">
        <v>504</v>
      </c>
      <c r="M5" s="29">
        <v>1</v>
      </c>
      <c r="N5" s="43"/>
    </row>
    <row r="6" spans="1:14" x14ac:dyDescent="0.25">
      <c r="A6" s="29" t="s">
        <v>54</v>
      </c>
      <c r="B6" s="29">
        <v>4</v>
      </c>
      <c r="C6" s="29">
        <v>5</v>
      </c>
      <c r="D6" s="46"/>
      <c r="E6" s="34" t="s">
        <v>8</v>
      </c>
      <c r="F6" s="30" t="s">
        <v>0</v>
      </c>
      <c r="G6" s="43"/>
      <c r="H6" s="49"/>
      <c r="I6" s="29" t="s">
        <v>442</v>
      </c>
      <c r="J6" s="29" t="s">
        <v>346</v>
      </c>
      <c r="K6" s="29" t="s">
        <v>71</v>
      </c>
      <c r="L6" s="29" t="s">
        <v>425</v>
      </c>
      <c r="M6" s="29">
        <v>1</v>
      </c>
      <c r="N6" s="43"/>
    </row>
    <row r="7" spans="1:14" x14ac:dyDescent="0.25">
      <c r="A7" s="29" t="s">
        <v>55</v>
      </c>
      <c r="B7" s="29">
        <v>4</v>
      </c>
      <c r="C7" s="29">
        <v>4</v>
      </c>
      <c r="D7" s="46"/>
      <c r="E7" s="35" t="s">
        <v>56</v>
      </c>
      <c r="F7" s="31">
        <v>194</v>
      </c>
      <c r="G7" s="43"/>
      <c r="H7" s="49"/>
      <c r="I7" s="29" t="s">
        <v>442</v>
      </c>
      <c r="J7" s="29" t="s">
        <v>346</v>
      </c>
      <c r="K7" s="29" t="s">
        <v>50</v>
      </c>
      <c r="L7" s="29" t="s">
        <v>417</v>
      </c>
      <c r="M7" s="29">
        <v>2</v>
      </c>
      <c r="N7" s="43"/>
    </row>
    <row r="8" spans="1:14" x14ac:dyDescent="0.25">
      <c r="A8" s="29" t="s">
        <v>57</v>
      </c>
      <c r="B8" s="29">
        <v>4</v>
      </c>
      <c r="C8" s="29">
        <v>4</v>
      </c>
      <c r="D8" s="46"/>
      <c r="E8" s="36" t="s">
        <v>58</v>
      </c>
      <c r="F8" s="33">
        <v>0.78542510121457487</v>
      </c>
      <c r="G8" s="43"/>
      <c r="H8" s="49"/>
      <c r="I8" s="29" t="s">
        <v>443</v>
      </c>
      <c r="J8" s="29" t="s">
        <v>347</v>
      </c>
      <c r="K8" s="29" t="s">
        <v>111</v>
      </c>
      <c r="L8" s="29" t="s">
        <v>417</v>
      </c>
      <c r="M8" s="29">
        <v>1</v>
      </c>
      <c r="N8" s="43"/>
    </row>
    <row r="9" spans="1:14" x14ac:dyDescent="0.25">
      <c r="A9" s="29" t="s">
        <v>59</v>
      </c>
      <c r="B9" s="29">
        <v>4</v>
      </c>
      <c r="C9" s="29">
        <v>3</v>
      </c>
      <c r="D9" s="46"/>
      <c r="E9" s="35" t="s">
        <v>60</v>
      </c>
      <c r="F9" s="31">
        <v>53</v>
      </c>
      <c r="G9" s="43"/>
      <c r="H9" s="49"/>
      <c r="I9" s="29" t="s">
        <v>445</v>
      </c>
      <c r="J9" s="29" t="s">
        <v>349</v>
      </c>
      <c r="K9" s="29" t="s">
        <v>79</v>
      </c>
      <c r="L9" s="29" t="s">
        <v>440</v>
      </c>
      <c r="M9" s="29">
        <v>1</v>
      </c>
      <c r="N9" s="43"/>
    </row>
    <row r="10" spans="1:14" x14ac:dyDescent="0.25">
      <c r="A10" s="29" t="s">
        <v>61</v>
      </c>
      <c r="B10" s="29">
        <v>4</v>
      </c>
      <c r="C10" s="29">
        <v>3</v>
      </c>
      <c r="D10" s="46"/>
      <c r="E10" s="36" t="s">
        <v>62</v>
      </c>
      <c r="F10" s="33">
        <v>0.2145748987854251</v>
      </c>
      <c r="G10" s="43"/>
      <c r="H10" s="49"/>
      <c r="I10" s="29" t="s">
        <v>444</v>
      </c>
      <c r="J10" s="29" t="s">
        <v>348</v>
      </c>
      <c r="K10" s="29" t="s">
        <v>113</v>
      </c>
      <c r="L10" s="29" t="s">
        <v>435</v>
      </c>
      <c r="M10" s="29">
        <v>1</v>
      </c>
      <c r="N10" s="43"/>
    </row>
    <row r="11" spans="1:14" x14ac:dyDescent="0.25">
      <c r="A11" s="29" t="s">
        <v>63</v>
      </c>
      <c r="B11" s="29">
        <v>4</v>
      </c>
      <c r="C11" s="29">
        <v>3</v>
      </c>
      <c r="D11" s="43"/>
      <c r="E11" s="47"/>
      <c r="F11" s="47"/>
      <c r="H11" s="49"/>
      <c r="I11" s="29" t="s">
        <v>444</v>
      </c>
      <c r="J11" s="29" t="s">
        <v>348</v>
      </c>
      <c r="K11" s="29" t="s">
        <v>52</v>
      </c>
      <c r="L11" s="29" t="s">
        <v>419</v>
      </c>
      <c r="M11" s="29">
        <v>1</v>
      </c>
      <c r="N11" s="43"/>
    </row>
    <row r="12" spans="1:14" x14ac:dyDescent="0.25">
      <c r="A12" s="29" t="s">
        <v>64</v>
      </c>
      <c r="B12" s="29">
        <v>4</v>
      </c>
      <c r="C12" s="29">
        <v>3</v>
      </c>
      <c r="D12" s="46"/>
      <c r="E12" s="37" t="s">
        <v>13</v>
      </c>
      <c r="F12" s="34" t="s">
        <v>414</v>
      </c>
      <c r="G12" s="43"/>
      <c r="H12" s="49"/>
      <c r="I12" s="29" t="s">
        <v>444</v>
      </c>
      <c r="J12" s="29" t="s">
        <v>348</v>
      </c>
      <c r="K12" s="29" t="s">
        <v>116</v>
      </c>
      <c r="L12" s="29" t="s">
        <v>526</v>
      </c>
      <c r="M12" s="29">
        <v>1</v>
      </c>
      <c r="N12" s="43"/>
    </row>
    <row r="13" spans="1:14" x14ac:dyDescent="0.25">
      <c r="A13" s="29" t="s">
        <v>65</v>
      </c>
      <c r="B13" s="29">
        <v>4</v>
      </c>
      <c r="C13" s="29">
        <v>3</v>
      </c>
      <c r="D13" s="46"/>
      <c r="E13" s="38">
        <v>1</v>
      </c>
      <c r="F13" s="35" t="s">
        <v>16</v>
      </c>
      <c r="G13" s="43"/>
      <c r="H13" s="49"/>
      <c r="I13" s="29" t="s">
        <v>444</v>
      </c>
      <c r="J13" s="29" t="s">
        <v>348</v>
      </c>
      <c r="K13" s="29" t="s">
        <v>109</v>
      </c>
      <c r="L13" s="29" t="s">
        <v>417</v>
      </c>
      <c r="M13" s="29">
        <v>1</v>
      </c>
      <c r="N13" s="43"/>
    </row>
    <row r="14" spans="1:14" x14ac:dyDescent="0.25">
      <c r="A14" s="29" t="s">
        <v>66</v>
      </c>
      <c r="B14" s="29">
        <v>4</v>
      </c>
      <c r="C14" s="29">
        <v>3</v>
      </c>
      <c r="D14" s="46"/>
      <c r="E14" s="39">
        <v>2</v>
      </c>
      <c r="F14" s="35" t="s">
        <v>17</v>
      </c>
      <c r="G14" s="43"/>
      <c r="H14" s="49"/>
      <c r="I14" s="29" t="s">
        <v>444</v>
      </c>
      <c r="J14" s="29" t="s">
        <v>348</v>
      </c>
      <c r="K14" s="29" t="s">
        <v>94</v>
      </c>
      <c r="L14" s="29" t="s">
        <v>419</v>
      </c>
      <c r="M14" s="29">
        <v>1</v>
      </c>
      <c r="N14" s="43"/>
    </row>
    <row r="15" spans="1:14" x14ac:dyDescent="0.25">
      <c r="A15" s="29" t="s">
        <v>67</v>
      </c>
      <c r="B15" s="29">
        <v>4</v>
      </c>
      <c r="C15" s="29">
        <v>2</v>
      </c>
      <c r="D15" s="46"/>
      <c r="E15" s="39">
        <v>3</v>
      </c>
      <c r="F15" s="35" t="s">
        <v>18</v>
      </c>
      <c r="G15" s="43"/>
      <c r="H15" s="49"/>
      <c r="I15" s="29" t="s">
        <v>444</v>
      </c>
      <c r="J15" s="29" t="s">
        <v>348</v>
      </c>
      <c r="K15" s="29" t="s">
        <v>70</v>
      </c>
      <c r="L15" s="29" t="s">
        <v>416</v>
      </c>
      <c r="M15" s="29">
        <v>1</v>
      </c>
      <c r="N15" s="43"/>
    </row>
    <row r="16" spans="1:14" x14ac:dyDescent="0.25">
      <c r="A16" s="29" t="s">
        <v>68</v>
      </c>
      <c r="B16" s="29">
        <v>4</v>
      </c>
      <c r="C16" s="29">
        <v>2</v>
      </c>
      <c r="D16" s="46"/>
      <c r="E16" s="39">
        <v>4</v>
      </c>
      <c r="F16" s="35" t="s">
        <v>19</v>
      </c>
      <c r="G16" s="43"/>
      <c r="H16" s="49"/>
      <c r="I16" s="29" t="s">
        <v>444</v>
      </c>
      <c r="J16" s="29" t="s">
        <v>348</v>
      </c>
      <c r="K16" s="29" t="s">
        <v>50</v>
      </c>
      <c r="L16" s="29" t="s">
        <v>417</v>
      </c>
      <c r="M16" s="29">
        <v>1</v>
      </c>
      <c r="N16" s="43"/>
    </row>
    <row r="17" spans="1:14" x14ac:dyDescent="0.25">
      <c r="A17" s="29" t="s">
        <v>69</v>
      </c>
      <c r="B17" s="29">
        <v>4</v>
      </c>
      <c r="C17" s="29">
        <v>2</v>
      </c>
      <c r="D17" s="46"/>
      <c r="E17" s="39">
        <v>5</v>
      </c>
      <c r="F17" s="35" t="s">
        <v>20</v>
      </c>
      <c r="G17" s="43"/>
      <c r="H17" s="49"/>
      <c r="I17" s="29" t="s">
        <v>444</v>
      </c>
      <c r="J17" s="29" t="s">
        <v>348</v>
      </c>
      <c r="K17" s="29" t="s">
        <v>111</v>
      </c>
      <c r="L17" s="29" t="s">
        <v>417</v>
      </c>
      <c r="M17" s="29">
        <v>1</v>
      </c>
      <c r="N17" s="43"/>
    </row>
    <row r="18" spans="1:14" x14ac:dyDescent="0.25">
      <c r="A18" s="29" t="s">
        <v>70</v>
      </c>
      <c r="B18" s="29">
        <v>4</v>
      </c>
      <c r="C18" s="29">
        <v>2</v>
      </c>
      <c r="D18" s="43"/>
      <c r="E18" s="44"/>
      <c r="F18" s="44"/>
      <c r="H18" s="49"/>
      <c r="I18" s="29" t="s">
        <v>446</v>
      </c>
      <c r="J18" s="29" t="s">
        <v>350</v>
      </c>
      <c r="K18" s="29" t="s">
        <v>50</v>
      </c>
      <c r="L18" s="29" t="s">
        <v>417</v>
      </c>
      <c r="M18" s="29">
        <v>2</v>
      </c>
      <c r="N18" s="43"/>
    </row>
    <row r="19" spans="1:14" x14ac:dyDescent="0.25">
      <c r="A19" s="29" t="s">
        <v>71</v>
      </c>
      <c r="B19" s="29">
        <v>4</v>
      </c>
      <c r="C19" s="29">
        <v>2</v>
      </c>
      <c r="D19" s="43"/>
      <c r="H19" s="49"/>
      <c r="I19" s="29" t="s">
        <v>448</v>
      </c>
      <c r="J19" s="29" t="s">
        <v>352</v>
      </c>
      <c r="K19" s="29" t="s">
        <v>109</v>
      </c>
      <c r="L19" s="29" t="s">
        <v>417</v>
      </c>
      <c r="M19" s="29">
        <v>1</v>
      </c>
      <c r="N19" s="43"/>
    </row>
    <row r="20" spans="1:14" x14ac:dyDescent="0.25">
      <c r="A20" s="29" t="s">
        <v>72</v>
      </c>
      <c r="B20" s="29">
        <v>4</v>
      </c>
      <c r="C20" s="29">
        <v>2</v>
      </c>
      <c r="D20" s="43"/>
      <c r="H20" s="49"/>
      <c r="I20" s="29" t="s">
        <v>448</v>
      </c>
      <c r="J20" s="29" t="s">
        <v>352</v>
      </c>
      <c r="K20" s="29" t="s">
        <v>89</v>
      </c>
      <c r="L20" s="29" t="s">
        <v>436</v>
      </c>
      <c r="M20" s="29">
        <v>1</v>
      </c>
      <c r="N20" s="43"/>
    </row>
    <row r="21" spans="1:14" x14ac:dyDescent="0.25">
      <c r="A21" s="29" t="s">
        <v>73</v>
      </c>
      <c r="B21" s="29">
        <v>4</v>
      </c>
      <c r="C21" s="29">
        <v>2</v>
      </c>
      <c r="D21" s="43"/>
      <c r="H21" s="49"/>
      <c r="I21" s="29" t="s">
        <v>448</v>
      </c>
      <c r="J21" s="29" t="s">
        <v>352</v>
      </c>
      <c r="K21" s="29" t="s">
        <v>50</v>
      </c>
      <c r="L21" s="29" t="s">
        <v>417</v>
      </c>
      <c r="M21" s="29">
        <v>1</v>
      </c>
      <c r="N21" s="43"/>
    </row>
    <row r="22" spans="1:14" x14ac:dyDescent="0.25">
      <c r="A22" s="29" t="s">
        <v>74</v>
      </c>
      <c r="B22" s="29">
        <v>4</v>
      </c>
      <c r="C22" s="29">
        <v>1</v>
      </c>
      <c r="D22" s="43"/>
      <c r="H22" s="49"/>
      <c r="I22" s="29" t="s">
        <v>449</v>
      </c>
      <c r="J22" s="29" t="s">
        <v>353</v>
      </c>
      <c r="K22" s="29" t="s">
        <v>50</v>
      </c>
      <c r="L22" s="29" t="s">
        <v>417</v>
      </c>
      <c r="M22" s="29">
        <v>2</v>
      </c>
      <c r="N22" s="43"/>
    </row>
    <row r="23" spans="1:14" x14ac:dyDescent="0.25">
      <c r="A23" s="29" t="s">
        <v>75</v>
      </c>
      <c r="B23" s="29">
        <v>4</v>
      </c>
      <c r="C23" s="29">
        <v>1</v>
      </c>
      <c r="D23" s="43"/>
      <c r="H23" s="49"/>
      <c r="I23" s="29" t="s">
        <v>546</v>
      </c>
      <c r="J23" s="29" t="s">
        <v>545</v>
      </c>
      <c r="K23" s="29" t="s">
        <v>83</v>
      </c>
      <c r="L23" s="29" t="s">
        <v>418</v>
      </c>
      <c r="M23" s="29">
        <v>1</v>
      </c>
      <c r="N23" s="43"/>
    </row>
    <row r="24" spans="1:14" x14ac:dyDescent="0.25">
      <c r="A24" s="29" t="s">
        <v>76</v>
      </c>
      <c r="B24" s="29">
        <v>4</v>
      </c>
      <c r="C24" s="29">
        <v>1</v>
      </c>
      <c r="D24" s="43"/>
      <c r="H24" s="49"/>
      <c r="I24" s="29" t="s">
        <v>546</v>
      </c>
      <c r="J24" s="29" t="s">
        <v>545</v>
      </c>
      <c r="K24" s="29" t="s">
        <v>50</v>
      </c>
      <c r="L24" s="29" t="s">
        <v>417</v>
      </c>
      <c r="M24" s="29">
        <v>1</v>
      </c>
      <c r="N24" s="43"/>
    </row>
    <row r="25" spans="1:14" x14ac:dyDescent="0.25">
      <c r="A25" s="29" t="s">
        <v>77</v>
      </c>
      <c r="B25" s="29">
        <v>4</v>
      </c>
      <c r="C25" s="29">
        <v>1</v>
      </c>
      <c r="D25" s="43"/>
      <c r="H25" s="49"/>
      <c r="I25" s="29" t="s">
        <v>450</v>
      </c>
      <c r="J25" s="29" t="s">
        <v>354</v>
      </c>
      <c r="K25" s="29" t="s">
        <v>53</v>
      </c>
      <c r="L25" s="29" t="s">
        <v>435</v>
      </c>
      <c r="M25" s="29">
        <v>1</v>
      </c>
      <c r="N25" s="43"/>
    </row>
    <row r="26" spans="1:14" x14ac:dyDescent="0.25">
      <c r="A26" s="29" t="s">
        <v>78</v>
      </c>
      <c r="B26" s="29">
        <v>4</v>
      </c>
      <c r="C26" s="29">
        <v>1</v>
      </c>
      <c r="D26" s="43"/>
      <c r="H26" s="49"/>
      <c r="I26" s="29" t="s">
        <v>450</v>
      </c>
      <c r="J26" s="29" t="s">
        <v>354</v>
      </c>
      <c r="K26" s="29" t="s">
        <v>63</v>
      </c>
      <c r="L26" s="29" t="s">
        <v>430</v>
      </c>
      <c r="M26" s="29">
        <v>1</v>
      </c>
      <c r="N26" s="43"/>
    </row>
    <row r="27" spans="1:14" x14ac:dyDescent="0.25">
      <c r="A27" s="29" t="s">
        <v>79</v>
      </c>
      <c r="B27" s="29">
        <v>4</v>
      </c>
      <c r="C27" s="29">
        <v>1</v>
      </c>
      <c r="D27" s="43"/>
      <c r="H27" s="49"/>
      <c r="I27" s="29" t="s">
        <v>450</v>
      </c>
      <c r="J27" s="29" t="s">
        <v>354</v>
      </c>
      <c r="K27" s="29" t="s">
        <v>90</v>
      </c>
      <c r="L27" s="29" t="s">
        <v>437</v>
      </c>
      <c r="M27" s="29">
        <v>1</v>
      </c>
      <c r="N27" s="43"/>
    </row>
    <row r="28" spans="1:14" x14ac:dyDescent="0.25">
      <c r="A28" s="29" t="s">
        <v>80</v>
      </c>
      <c r="B28" s="29">
        <v>4</v>
      </c>
      <c r="C28" s="29">
        <v>1</v>
      </c>
      <c r="D28" s="43"/>
      <c r="H28" s="49"/>
      <c r="I28" s="29" t="s">
        <v>450</v>
      </c>
      <c r="J28" s="29" t="s">
        <v>354</v>
      </c>
      <c r="K28" s="29" t="s">
        <v>54</v>
      </c>
      <c r="L28" s="29" t="s">
        <v>419</v>
      </c>
      <c r="M28" s="29">
        <v>1</v>
      </c>
      <c r="N28" s="43"/>
    </row>
    <row r="29" spans="1:14" x14ac:dyDescent="0.25">
      <c r="A29" s="29" t="s">
        <v>81</v>
      </c>
      <c r="B29" s="29">
        <v>4</v>
      </c>
      <c r="C29" s="29">
        <v>1</v>
      </c>
      <c r="D29" s="43"/>
      <c r="H29" s="49"/>
      <c r="I29" s="29" t="s">
        <v>450</v>
      </c>
      <c r="J29" s="29" t="s">
        <v>354</v>
      </c>
      <c r="K29" s="29" t="s">
        <v>50</v>
      </c>
      <c r="L29" s="29" t="s">
        <v>417</v>
      </c>
      <c r="M29" s="29">
        <v>1</v>
      </c>
      <c r="N29" s="43"/>
    </row>
    <row r="30" spans="1:14" x14ac:dyDescent="0.25">
      <c r="A30" s="29" t="s">
        <v>82</v>
      </c>
      <c r="B30" s="29">
        <v>4</v>
      </c>
      <c r="C30" s="29">
        <v>1</v>
      </c>
      <c r="D30" s="43"/>
      <c r="H30" s="49"/>
      <c r="I30" s="29" t="s">
        <v>510</v>
      </c>
      <c r="J30" s="29" t="s">
        <v>509</v>
      </c>
      <c r="K30" s="29" t="s">
        <v>59</v>
      </c>
      <c r="L30" s="29" t="s">
        <v>428</v>
      </c>
      <c r="M30" s="29">
        <v>1</v>
      </c>
      <c r="N30" s="43"/>
    </row>
    <row r="31" spans="1:14" x14ac:dyDescent="0.25">
      <c r="A31" s="29" t="s">
        <v>83</v>
      </c>
      <c r="B31" s="29">
        <v>4</v>
      </c>
      <c r="C31" s="29">
        <v>1</v>
      </c>
      <c r="D31" s="43"/>
      <c r="H31" s="49"/>
      <c r="I31" s="29" t="s">
        <v>451</v>
      </c>
      <c r="J31" s="29" t="s">
        <v>355</v>
      </c>
      <c r="K31" s="29" t="s">
        <v>50</v>
      </c>
      <c r="L31" s="29" t="s">
        <v>417</v>
      </c>
      <c r="M31" s="29">
        <v>1</v>
      </c>
      <c r="N31" s="43"/>
    </row>
    <row r="32" spans="1:14" x14ac:dyDescent="0.25">
      <c r="A32" s="29" t="s">
        <v>84</v>
      </c>
      <c r="B32" s="29">
        <v>4</v>
      </c>
      <c r="C32" s="29">
        <v>1</v>
      </c>
      <c r="D32" s="43"/>
      <c r="H32" s="49"/>
      <c r="I32" s="29" t="s">
        <v>459</v>
      </c>
      <c r="J32" s="29" t="s">
        <v>363</v>
      </c>
      <c r="K32" s="29" t="s">
        <v>77</v>
      </c>
      <c r="L32" s="29" t="s">
        <v>526</v>
      </c>
      <c r="M32" s="29">
        <v>1</v>
      </c>
      <c r="N32" s="43"/>
    </row>
    <row r="33" spans="1:14" x14ac:dyDescent="0.25">
      <c r="A33" s="29" t="s">
        <v>85</v>
      </c>
      <c r="B33" s="29">
        <v>4</v>
      </c>
      <c r="C33" s="29">
        <v>1</v>
      </c>
      <c r="D33" s="43"/>
      <c r="H33" s="49"/>
      <c r="I33" s="29" t="s">
        <v>488</v>
      </c>
      <c r="J33" s="29" t="s">
        <v>395</v>
      </c>
      <c r="K33" s="29" t="s">
        <v>77</v>
      </c>
      <c r="L33" s="29" t="s">
        <v>526</v>
      </c>
      <c r="M33" s="29">
        <v>1</v>
      </c>
      <c r="N33" s="43"/>
    </row>
    <row r="34" spans="1:14" x14ac:dyDescent="0.25">
      <c r="A34" s="29" t="s">
        <v>86</v>
      </c>
      <c r="B34" s="29">
        <v>4</v>
      </c>
      <c r="C34" s="29">
        <v>1</v>
      </c>
      <c r="D34" s="43"/>
      <c r="H34" s="49"/>
      <c r="I34" s="29" t="s">
        <v>453</v>
      </c>
      <c r="J34" s="29" t="s">
        <v>357</v>
      </c>
      <c r="K34" s="29" t="s">
        <v>108</v>
      </c>
      <c r="L34" s="29" t="s">
        <v>417</v>
      </c>
      <c r="M34" s="29">
        <v>1</v>
      </c>
      <c r="N34" s="43"/>
    </row>
    <row r="35" spans="1:14" x14ac:dyDescent="0.25">
      <c r="A35" s="29" t="s">
        <v>87</v>
      </c>
      <c r="B35" s="29">
        <v>4</v>
      </c>
      <c r="C35" s="29">
        <v>1</v>
      </c>
      <c r="D35" s="43"/>
      <c r="H35" s="49"/>
      <c r="I35" s="29" t="s">
        <v>453</v>
      </c>
      <c r="J35" s="29" t="s">
        <v>357</v>
      </c>
      <c r="K35" s="29" t="s">
        <v>50</v>
      </c>
      <c r="L35" s="29" t="s">
        <v>417</v>
      </c>
      <c r="M35" s="29">
        <v>3</v>
      </c>
      <c r="N35" s="43"/>
    </row>
    <row r="36" spans="1:14" x14ac:dyDescent="0.25">
      <c r="A36" s="29" t="s">
        <v>88</v>
      </c>
      <c r="B36" s="29">
        <v>4</v>
      </c>
      <c r="C36" s="29">
        <v>1</v>
      </c>
      <c r="D36" s="43"/>
      <c r="H36" s="49"/>
      <c r="I36" s="29" t="s">
        <v>454</v>
      </c>
      <c r="J36" s="29" t="s">
        <v>358</v>
      </c>
      <c r="K36" s="29" t="s">
        <v>117</v>
      </c>
      <c r="L36" s="29" t="s">
        <v>422</v>
      </c>
      <c r="M36" s="29">
        <v>1</v>
      </c>
      <c r="N36" s="43"/>
    </row>
    <row r="37" spans="1:14" x14ac:dyDescent="0.25">
      <c r="A37" s="29" t="s">
        <v>89</v>
      </c>
      <c r="B37" s="29">
        <v>4</v>
      </c>
      <c r="C37" s="29">
        <v>1</v>
      </c>
      <c r="D37" s="43"/>
      <c r="H37" s="49"/>
      <c r="I37" s="29" t="s">
        <v>454</v>
      </c>
      <c r="J37" s="29" t="s">
        <v>358</v>
      </c>
      <c r="K37" s="29" t="s">
        <v>75</v>
      </c>
      <c r="L37" s="29" t="s">
        <v>437</v>
      </c>
      <c r="M37" s="29">
        <v>1</v>
      </c>
      <c r="N37" s="43"/>
    </row>
    <row r="38" spans="1:14" x14ac:dyDescent="0.25">
      <c r="A38" s="29" t="s">
        <v>90</v>
      </c>
      <c r="B38" s="29">
        <v>4</v>
      </c>
      <c r="C38" s="29">
        <v>1</v>
      </c>
      <c r="D38" s="43"/>
      <c r="H38" s="49"/>
      <c r="I38" s="29" t="s">
        <v>454</v>
      </c>
      <c r="J38" s="29" t="s">
        <v>358</v>
      </c>
      <c r="K38" s="29" t="s">
        <v>51</v>
      </c>
      <c r="L38" s="29" t="s">
        <v>419</v>
      </c>
      <c r="M38" s="29">
        <v>2</v>
      </c>
      <c r="N38" s="43"/>
    </row>
    <row r="39" spans="1:14" x14ac:dyDescent="0.25">
      <c r="A39" s="29" t="s">
        <v>91</v>
      </c>
      <c r="B39" s="29">
        <v>4</v>
      </c>
      <c r="C39" s="29">
        <v>1</v>
      </c>
      <c r="D39" s="43"/>
      <c r="H39" s="49"/>
      <c r="I39" s="29" t="s">
        <v>454</v>
      </c>
      <c r="J39" s="29" t="s">
        <v>358</v>
      </c>
      <c r="K39" s="29" t="s">
        <v>96</v>
      </c>
      <c r="L39" s="29" t="s">
        <v>435</v>
      </c>
      <c r="M39" s="29">
        <v>1</v>
      </c>
      <c r="N39" s="43"/>
    </row>
    <row r="40" spans="1:14" x14ac:dyDescent="0.25">
      <c r="A40" s="29" t="s">
        <v>92</v>
      </c>
      <c r="B40" s="29">
        <v>4</v>
      </c>
      <c r="C40" s="29">
        <v>1</v>
      </c>
      <c r="D40" s="43"/>
      <c r="H40" s="49"/>
      <c r="I40" s="29" t="s">
        <v>454</v>
      </c>
      <c r="J40" s="29" t="s">
        <v>358</v>
      </c>
      <c r="K40" s="29" t="s">
        <v>50</v>
      </c>
      <c r="L40" s="29" t="s">
        <v>417</v>
      </c>
      <c r="M40" s="29">
        <v>2</v>
      </c>
      <c r="N40" s="43"/>
    </row>
    <row r="41" spans="1:14" x14ac:dyDescent="0.25">
      <c r="A41" s="29" t="s">
        <v>93</v>
      </c>
      <c r="B41" s="29">
        <v>4</v>
      </c>
      <c r="C41" s="29">
        <v>1</v>
      </c>
      <c r="D41" s="43"/>
      <c r="H41" s="49"/>
      <c r="I41" s="29" t="s">
        <v>454</v>
      </c>
      <c r="J41" s="29" t="s">
        <v>358</v>
      </c>
      <c r="K41" s="29" t="s">
        <v>73</v>
      </c>
      <c r="L41" s="29" t="s">
        <v>424</v>
      </c>
      <c r="M41" s="29">
        <v>2</v>
      </c>
      <c r="N41" s="43"/>
    </row>
    <row r="42" spans="1:14" x14ac:dyDescent="0.25">
      <c r="A42" s="29" t="s">
        <v>94</v>
      </c>
      <c r="B42" s="29">
        <v>4</v>
      </c>
      <c r="C42" s="29">
        <v>1</v>
      </c>
      <c r="D42" s="43"/>
      <c r="H42" s="49"/>
      <c r="I42" s="29" t="s">
        <v>455</v>
      </c>
      <c r="J42" s="29" t="s">
        <v>359</v>
      </c>
      <c r="K42" s="29" t="s">
        <v>59</v>
      </c>
      <c r="L42" s="29" t="s">
        <v>428</v>
      </c>
      <c r="M42" s="29">
        <v>2</v>
      </c>
      <c r="N42" s="43"/>
    </row>
    <row r="43" spans="1:14" x14ac:dyDescent="0.25">
      <c r="A43" s="29" t="s">
        <v>95</v>
      </c>
      <c r="B43" s="29">
        <v>4</v>
      </c>
      <c r="C43" s="29">
        <v>1</v>
      </c>
      <c r="D43" s="43"/>
      <c r="H43" s="49"/>
      <c r="I43" s="29" t="s">
        <v>455</v>
      </c>
      <c r="J43" s="29" t="s">
        <v>359</v>
      </c>
      <c r="K43" s="29" t="s">
        <v>61</v>
      </c>
      <c r="L43" s="29" t="s">
        <v>424</v>
      </c>
      <c r="M43" s="29">
        <v>1</v>
      </c>
      <c r="N43" s="43"/>
    </row>
    <row r="44" spans="1:14" x14ac:dyDescent="0.25">
      <c r="A44" s="29" t="s">
        <v>96</v>
      </c>
      <c r="B44" s="29">
        <v>4</v>
      </c>
      <c r="C44" s="29">
        <v>1</v>
      </c>
      <c r="D44" s="43"/>
      <c r="H44" s="49"/>
      <c r="I44" s="29" t="s">
        <v>455</v>
      </c>
      <c r="J44" s="29" t="s">
        <v>359</v>
      </c>
      <c r="K44" s="29" t="s">
        <v>75</v>
      </c>
      <c r="L44" s="29" t="s">
        <v>437</v>
      </c>
      <c r="M44" s="29">
        <v>1</v>
      </c>
      <c r="N44" s="43"/>
    </row>
    <row r="45" spans="1:14" x14ac:dyDescent="0.25">
      <c r="A45" s="29" t="s">
        <v>97</v>
      </c>
      <c r="B45" s="29">
        <v>4</v>
      </c>
      <c r="C45" s="29">
        <v>1</v>
      </c>
      <c r="D45" s="43"/>
      <c r="H45" s="49"/>
      <c r="I45" s="29" t="s">
        <v>455</v>
      </c>
      <c r="J45" s="29" t="s">
        <v>359</v>
      </c>
      <c r="K45" s="29" t="s">
        <v>51</v>
      </c>
      <c r="L45" s="29" t="s">
        <v>419</v>
      </c>
      <c r="M45" s="29">
        <v>2</v>
      </c>
      <c r="N45" s="43"/>
    </row>
    <row r="46" spans="1:14" x14ac:dyDescent="0.25">
      <c r="A46" s="29" t="s">
        <v>98</v>
      </c>
      <c r="B46" s="29">
        <v>4</v>
      </c>
      <c r="C46" s="29">
        <v>1</v>
      </c>
      <c r="D46" s="43"/>
      <c r="H46" s="49"/>
      <c r="I46" s="29" t="s">
        <v>455</v>
      </c>
      <c r="J46" s="29" t="s">
        <v>359</v>
      </c>
      <c r="K46" s="29" t="s">
        <v>125</v>
      </c>
      <c r="L46" s="29" t="s">
        <v>421</v>
      </c>
      <c r="M46" s="29">
        <v>1</v>
      </c>
      <c r="N46" s="43"/>
    </row>
    <row r="47" spans="1:14" x14ac:dyDescent="0.25">
      <c r="A47" s="29" t="s">
        <v>99</v>
      </c>
      <c r="B47" s="29">
        <v>4</v>
      </c>
      <c r="C47" s="29">
        <v>1</v>
      </c>
      <c r="D47" s="43"/>
      <c r="H47" s="49"/>
      <c r="I47" s="29" t="s">
        <v>455</v>
      </c>
      <c r="J47" s="29" t="s">
        <v>359</v>
      </c>
      <c r="K47" s="29" t="s">
        <v>87</v>
      </c>
      <c r="L47" s="29" t="s">
        <v>425</v>
      </c>
      <c r="M47" s="29">
        <v>1</v>
      </c>
      <c r="N47" s="43"/>
    </row>
    <row r="48" spans="1:14" x14ac:dyDescent="0.25">
      <c r="A48" s="29" t="s">
        <v>100</v>
      </c>
      <c r="B48" s="29">
        <v>4</v>
      </c>
      <c r="C48" s="29">
        <v>1</v>
      </c>
      <c r="D48" s="43"/>
      <c r="H48" s="49"/>
      <c r="I48" s="29" t="s">
        <v>455</v>
      </c>
      <c r="J48" s="29" t="s">
        <v>359</v>
      </c>
      <c r="K48" s="29" t="s">
        <v>100</v>
      </c>
      <c r="L48" s="29" t="s">
        <v>564</v>
      </c>
      <c r="M48" s="29">
        <v>1</v>
      </c>
      <c r="N48" s="43"/>
    </row>
    <row r="49" spans="1:14" x14ac:dyDescent="0.25">
      <c r="A49" s="29" t="s">
        <v>101</v>
      </c>
      <c r="B49" s="29">
        <v>4</v>
      </c>
      <c r="C49" s="29">
        <v>1</v>
      </c>
      <c r="D49" s="43"/>
      <c r="H49" s="49"/>
      <c r="I49" s="29" t="s">
        <v>455</v>
      </c>
      <c r="J49" s="29" t="s">
        <v>359</v>
      </c>
      <c r="K49" s="29" t="s">
        <v>50</v>
      </c>
      <c r="L49" s="29" t="s">
        <v>417</v>
      </c>
      <c r="M49" s="29">
        <v>5</v>
      </c>
      <c r="N49" s="43"/>
    </row>
    <row r="50" spans="1:14" x14ac:dyDescent="0.25">
      <c r="A50" s="29" t="s">
        <v>102</v>
      </c>
      <c r="B50" s="29">
        <v>4</v>
      </c>
      <c r="C50" s="29">
        <v>1</v>
      </c>
      <c r="D50" s="43"/>
      <c r="H50" s="49"/>
      <c r="I50" s="29" t="s">
        <v>513</v>
      </c>
      <c r="J50" s="29" t="s">
        <v>512</v>
      </c>
      <c r="K50" s="29" t="s">
        <v>113</v>
      </c>
      <c r="L50" s="29" t="s">
        <v>435</v>
      </c>
      <c r="M50" s="29">
        <v>1</v>
      </c>
      <c r="N50" s="43"/>
    </row>
    <row r="51" spans="1:14" x14ac:dyDescent="0.25">
      <c r="A51" s="29" t="s">
        <v>103</v>
      </c>
      <c r="B51" s="29">
        <v>4</v>
      </c>
      <c r="C51" s="29">
        <v>1</v>
      </c>
      <c r="D51" s="43"/>
      <c r="H51" s="49"/>
      <c r="I51" s="29" t="s">
        <v>513</v>
      </c>
      <c r="J51" s="29" t="s">
        <v>512</v>
      </c>
      <c r="K51" s="29" t="s">
        <v>109</v>
      </c>
      <c r="L51" s="29" t="s">
        <v>417</v>
      </c>
      <c r="M51" s="29">
        <v>1</v>
      </c>
      <c r="N51" s="43"/>
    </row>
    <row r="52" spans="1:14" x14ac:dyDescent="0.25">
      <c r="A52" s="29" t="s">
        <v>104</v>
      </c>
      <c r="B52" s="29">
        <v>4</v>
      </c>
      <c r="C52" s="29">
        <v>1</v>
      </c>
      <c r="D52" s="43"/>
      <c r="H52" s="49"/>
      <c r="I52" s="29" t="s">
        <v>513</v>
      </c>
      <c r="J52" s="29" t="s">
        <v>512</v>
      </c>
      <c r="K52" s="29" t="s">
        <v>54</v>
      </c>
      <c r="L52" s="29" t="s">
        <v>419</v>
      </c>
      <c r="M52" s="29">
        <v>1</v>
      </c>
      <c r="N52" s="43"/>
    </row>
    <row r="53" spans="1:14" x14ac:dyDescent="0.25">
      <c r="A53" s="29" t="s">
        <v>105</v>
      </c>
      <c r="B53" s="29">
        <v>4</v>
      </c>
      <c r="C53" s="29">
        <v>1</v>
      </c>
      <c r="D53" s="43"/>
      <c r="H53" s="49"/>
      <c r="I53" s="29" t="s">
        <v>513</v>
      </c>
      <c r="J53" s="29" t="s">
        <v>512</v>
      </c>
      <c r="K53" s="29" t="s">
        <v>50</v>
      </c>
      <c r="L53" s="29" t="s">
        <v>417</v>
      </c>
      <c r="M53" s="29">
        <v>2</v>
      </c>
      <c r="N53" s="43"/>
    </row>
    <row r="54" spans="1:14" x14ac:dyDescent="0.25">
      <c r="A54" s="29" t="s">
        <v>106</v>
      </c>
      <c r="B54" s="29">
        <v>4</v>
      </c>
      <c r="C54" s="29">
        <v>1</v>
      </c>
      <c r="D54" s="43"/>
      <c r="H54" s="49"/>
      <c r="I54" s="29" t="s">
        <v>515</v>
      </c>
      <c r="J54" s="29" t="s">
        <v>514</v>
      </c>
      <c r="K54" s="29" t="s">
        <v>103</v>
      </c>
      <c r="L54" s="29" t="s">
        <v>424</v>
      </c>
      <c r="M54" s="29">
        <v>1</v>
      </c>
      <c r="N54" s="43"/>
    </row>
    <row r="55" spans="1:14" x14ac:dyDescent="0.25">
      <c r="A55" s="29" t="s">
        <v>107</v>
      </c>
      <c r="B55" s="29">
        <v>4</v>
      </c>
      <c r="C55" s="29">
        <v>1</v>
      </c>
      <c r="D55" s="43"/>
      <c r="H55" s="49"/>
      <c r="I55" s="29" t="s">
        <v>457</v>
      </c>
      <c r="J55" s="29" t="s">
        <v>361</v>
      </c>
      <c r="K55" s="29" t="s">
        <v>61</v>
      </c>
      <c r="L55" s="29" t="s">
        <v>424</v>
      </c>
      <c r="M55" s="29">
        <v>1</v>
      </c>
      <c r="N55" s="43"/>
    </row>
    <row r="56" spans="1:14" x14ac:dyDescent="0.25">
      <c r="A56" s="29" t="s">
        <v>108</v>
      </c>
      <c r="B56" s="29">
        <v>2</v>
      </c>
      <c r="C56" s="29">
        <v>9</v>
      </c>
      <c r="D56" s="43"/>
      <c r="H56" s="49"/>
      <c r="I56" s="29" t="s">
        <v>457</v>
      </c>
      <c r="J56" s="29" t="s">
        <v>361</v>
      </c>
      <c r="K56" s="29" t="s">
        <v>51</v>
      </c>
      <c r="L56" s="29" t="s">
        <v>419</v>
      </c>
      <c r="M56" s="29">
        <v>1</v>
      </c>
      <c r="N56" s="43"/>
    </row>
    <row r="57" spans="1:14" x14ac:dyDescent="0.25">
      <c r="A57" s="29" t="s">
        <v>109</v>
      </c>
      <c r="B57" s="29">
        <v>2</v>
      </c>
      <c r="C57" s="29">
        <v>8</v>
      </c>
      <c r="D57" s="43"/>
      <c r="H57" s="49"/>
      <c r="I57" s="29" t="s">
        <v>457</v>
      </c>
      <c r="J57" s="29" t="s">
        <v>361</v>
      </c>
      <c r="K57" s="29" t="s">
        <v>66</v>
      </c>
      <c r="L57" s="29" t="s">
        <v>430</v>
      </c>
      <c r="M57" s="29">
        <v>1</v>
      </c>
      <c r="N57" s="43"/>
    </row>
    <row r="58" spans="1:14" x14ac:dyDescent="0.25">
      <c r="A58" s="29" t="s">
        <v>110</v>
      </c>
      <c r="B58" s="29">
        <v>2</v>
      </c>
      <c r="C58" s="29">
        <v>7</v>
      </c>
      <c r="D58" s="43"/>
      <c r="H58" s="49"/>
      <c r="I58" s="29" t="s">
        <v>457</v>
      </c>
      <c r="J58" s="29" t="s">
        <v>361</v>
      </c>
      <c r="K58" s="29" t="s">
        <v>50</v>
      </c>
      <c r="L58" s="29" t="s">
        <v>417</v>
      </c>
      <c r="M58" s="29">
        <v>1</v>
      </c>
      <c r="N58" s="43"/>
    </row>
    <row r="59" spans="1:14" x14ac:dyDescent="0.25">
      <c r="A59" s="29" t="s">
        <v>111</v>
      </c>
      <c r="B59" s="29">
        <v>2</v>
      </c>
      <c r="C59" s="29">
        <v>3</v>
      </c>
      <c r="D59" s="43"/>
      <c r="H59" s="49"/>
      <c r="I59" s="29" t="s">
        <v>584</v>
      </c>
      <c r="J59" s="29" t="s">
        <v>583</v>
      </c>
      <c r="K59" s="29" t="s">
        <v>105</v>
      </c>
      <c r="L59" s="29" t="s">
        <v>426</v>
      </c>
      <c r="M59" s="29">
        <v>1</v>
      </c>
      <c r="N59" s="43"/>
    </row>
    <row r="60" spans="1:14" x14ac:dyDescent="0.25">
      <c r="A60" s="29" t="s">
        <v>112</v>
      </c>
      <c r="B60" s="29">
        <v>2</v>
      </c>
      <c r="C60" s="29">
        <v>2</v>
      </c>
      <c r="D60" s="43"/>
      <c r="H60" s="49"/>
      <c r="I60" s="29" t="s">
        <v>460</v>
      </c>
      <c r="J60" s="29" t="s">
        <v>565</v>
      </c>
      <c r="K60" s="29" t="s">
        <v>108</v>
      </c>
      <c r="L60" s="29" t="s">
        <v>417</v>
      </c>
      <c r="M60" s="29">
        <v>1</v>
      </c>
      <c r="N60" s="43"/>
    </row>
    <row r="61" spans="1:14" x14ac:dyDescent="0.25">
      <c r="A61" s="29" t="s">
        <v>113</v>
      </c>
      <c r="B61" s="29">
        <v>2</v>
      </c>
      <c r="C61" s="29">
        <v>2</v>
      </c>
      <c r="D61" s="43"/>
      <c r="H61" s="49"/>
      <c r="I61" s="29" t="s">
        <v>460</v>
      </c>
      <c r="J61" s="29" t="s">
        <v>364</v>
      </c>
      <c r="K61" s="29" t="s">
        <v>52</v>
      </c>
      <c r="L61" s="29" t="s">
        <v>419</v>
      </c>
      <c r="M61" s="29">
        <v>1</v>
      </c>
      <c r="N61" s="43"/>
    </row>
    <row r="62" spans="1:14" x14ac:dyDescent="0.25">
      <c r="A62" s="29" t="s">
        <v>114</v>
      </c>
      <c r="B62" s="29">
        <v>2</v>
      </c>
      <c r="C62" s="29">
        <v>2</v>
      </c>
      <c r="D62" s="43"/>
      <c r="H62" s="49"/>
      <c r="I62" s="29" t="s">
        <v>460</v>
      </c>
      <c r="J62" s="29" t="s">
        <v>565</v>
      </c>
      <c r="K62" s="29" t="s">
        <v>52</v>
      </c>
      <c r="L62" s="29" t="s">
        <v>419</v>
      </c>
      <c r="M62" s="29">
        <v>1</v>
      </c>
      <c r="N62" s="43"/>
    </row>
    <row r="63" spans="1:14" x14ac:dyDescent="0.25">
      <c r="A63" s="29" t="s">
        <v>115</v>
      </c>
      <c r="B63" s="29">
        <v>2</v>
      </c>
      <c r="C63" s="29">
        <v>2</v>
      </c>
      <c r="D63" s="43"/>
      <c r="H63" s="49"/>
      <c r="I63" s="29" t="s">
        <v>460</v>
      </c>
      <c r="J63" s="29" t="s">
        <v>565</v>
      </c>
      <c r="K63" s="29" t="s">
        <v>67</v>
      </c>
      <c r="L63" s="29" t="s">
        <v>419</v>
      </c>
      <c r="M63" s="29">
        <v>1</v>
      </c>
      <c r="N63" s="43"/>
    </row>
    <row r="64" spans="1:14" x14ac:dyDescent="0.25">
      <c r="A64" s="29" t="s">
        <v>116</v>
      </c>
      <c r="B64" s="29">
        <v>2</v>
      </c>
      <c r="C64" s="29">
        <v>2</v>
      </c>
      <c r="D64" s="43"/>
      <c r="H64" s="49"/>
      <c r="I64" s="29" t="s">
        <v>460</v>
      </c>
      <c r="J64" s="29" t="s">
        <v>364</v>
      </c>
      <c r="K64" s="29" t="s">
        <v>70</v>
      </c>
      <c r="L64" s="29" t="s">
        <v>416</v>
      </c>
      <c r="M64" s="29">
        <v>1</v>
      </c>
      <c r="N64" s="43"/>
    </row>
    <row r="65" spans="1:14" x14ac:dyDescent="0.25">
      <c r="A65" s="29" t="s">
        <v>117</v>
      </c>
      <c r="B65" s="29">
        <v>2</v>
      </c>
      <c r="C65" s="29">
        <v>1</v>
      </c>
      <c r="D65" s="43"/>
      <c r="H65" s="49"/>
      <c r="I65" s="29" t="s">
        <v>460</v>
      </c>
      <c r="J65" s="29" t="s">
        <v>364</v>
      </c>
      <c r="K65" s="29" t="s">
        <v>50</v>
      </c>
      <c r="L65" s="29" t="s">
        <v>417</v>
      </c>
      <c r="M65" s="29">
        <v>1</v>
      </c>
      <c r="N65" s="43"/>
    </row>
    <row r="66" spans="1:14" x14ac:dyDescent="0.25">
      <c r="A66" s="29" t="s">
        <v>118</v>
      </c>
      <c r="B66" s="29">
        <v>2</v>
      </c>
      <c r="C66" s="29">
        <v>1</v>
      </c>
      <c r="D66" s="43"/>
      <c r="H66" s="49"/>
      <c r="I66" s="29" t="s">
        <v>460</v>
      </c>
      <c r="J66" s="29" t="s">
        <v>565</v>
      </c>
      <c r="K66" s="29" t="s">
        <v>105</v>
      </c>
      <c r="L66" s="29" t="s">
        <v>426</v>
      </c>
      <c r="M66" s="29">
        <v>1</v>
      </c>
      <c r="N66" s="43"/>
    </row>
    <row r="67" spans="1:14" x14ac:dyDescent="0.25">
      <c r="A67" s="29" t="s">
        <v>119</v>
      </c>
      <c r="B67" s="29">
        <v>2</v>
      </c>
      <c r="C67" s="29">
        <v>1</v>
      </c>
      <c r="D67" s="43"/>
      <c r="H67" s="49"/>
      <c r="I67" s="29" t="s">
        <v>462</v>
      </c>
      <c r="J67" s="29" t="s">
        <v>366</v>
      </c>
      <c r="K67" s="29" t="s">
        <v>53</v>
      </c>
      <c r="L67" s="29" t="s">
        <v>435</v>
      </c>
      <c r="M67" s="29">
        <v>1</v>
      </c>
      <c r="N67" s="43"/>
    </row>
    <row r="68" spans="1:14" x14ac:dyDescent="0.25">
      <c r="A68" s="29" t="s">
        <v>120</v>
      </c>
      <c r="B68" s="29">
        <v>2</v>
      </c>
      <c r="C68" s="29">
        <v>1</v>
      </c>
      <c r="D68" s="43"/>
      <c r="H68" s="49"/>
      <c r="I68" s="29" t="s">
        <v>462</v>
      </c>
      <c r="J68" s="29" t="s">
        <v>366</v>
      </c>
      <c r="K68" s="29" t="s">
        <v>115</v>
      </c>
      <c r="L68" s="29" t="s">
        <v>430</v>
      </c>
      <c r="M68" s="29">
        <v>1</v>
      </c>
      <c r="N68" s="43"/>
    </row>
    <row r="69" spans="1:14" x14ac:dyDescent="0.25">
      <c r="A69" s="29" t="s">
        <v>121</v>
      </c>
      <c r="B69" s="29">
        <v>2</v>
      </c>
      <c r="C69" s="29">
        <v>1</v>
      </c>
      <c r="D69" s="43"/>
      <c r="H69" s="49"/>
      <c r="I69" s="29" t="s">
        <v>462</v>
      </c>
      <c r="J69" s="29" t="s">
        <v>366</v>
      </c>
      <c r="K69" s="29" t="s">
        <v>109</v>
      </c>
      <c r="L69" s="29" t="s">
        <v>417</v>
      </c>
      <c r="M69" s="29">
        <v>1</v>
      </c>
      <c r="N69" s="43"/>
    </row>
    <row r="70" spans="1:14" x14ac:dyDescent="0.25">
      <c r="A70" s="29" t="s">
        <v>122</v>
      </c>
      <c r="B70" s="29">
        <v>2</v>
      </c>
      <c r="C70" s="29">
        <v>1</v>
      </c>
      <c r="D70" s="43"/>
      <c r="H70" s="49"/>
      <c r="I70" s="29" t="s">
        <v>462</v>
      </c>
      <c r="J70" s="29" t="s">
        <v>366</v>
      </c>
      <c r="K70" s="29" t="s">
        <v>50</v>
      </c>
      <c r="L70" s="29" t="s">
        <v>417</v>
      </c>
      <c r="M70" s="29">
        <v>2</v>
      </c>
      <c r="N70" s="43"/>
    </row>
    <row r="71" spans="1:14" x14ac:dyDescent="0.25">
      <c r="A71" s="29" t="s">
        <v>123</v>
      </c>
      <c r="B71" s="29">
        <v>2</v>
      </c>
      <c r="C71" s="29">
        <v>1</v>
      </c>
      <c r="D71" s="43"/>
      <c r="H71" s="49"/>
      <c r="I71" s="29" t="s">
        <v>462</v>
      </c>
      <c r="J71" s="29" t="s">
        <v>366</v>
      </c>
      <c r="K71" s="29" t="s">
        <v>72</v>
      </c>
      <c r="L71" s="29" t="s">
        <v>424</v>
      </c>
      <c r="M71" s="29">
        <v>1</v>
      </c>
      <c r="N71" s="43"/>
    </row>
    <row r="72" spans="1:14" x14ac:dyDescent="0.25">
      <c r="A72" s="29" t="s">
        <v>124</v>
      </c>
      <c r="B72" s="29">
        <v>2</v>
      </c>
      <c r="C72" s="29">
        <v>1</v>
      </c>
      <c r="D72" s="43"/>
      <c r="H72" s="49"/>
      <c r="I72" s="29" t="s">
        <v>464</v>
      </c>
      <c r="J72" s="29" t="s">
        <v>369</v>
      </c>
      <c r="K72" s="29" t="s">
        <v>53</v>
      </c>
      <c r="L72" s="29" t="s">
        <v>435</v>
      </c>
      <c r="M72" s="29">
        <v>1</v>
      </c>
      <c r="N72" s="43"/>
    </row>
    <row r="73" spans="1:14" x14ac:dyDescent="0.25">
      <c r="A73" s="29" t="s">
        <v>125</v>
      </c>
      <c r="B73" s="29">
        <v>2</v>
      </c>
      <c r="C73" s="29">
        <v>1</v>
      </c>
      <c r="D73" s="43"/>
      <c r="H73" s="49"/>
      <c r="I73" s="29" t="s">
        <v>464</v>
      </c>
      <c r="J73" s="29" t="s">
        <v>369</v>
      </c>
      <c r="K73" s="29" t="s">
        <v>108</v>
      </c>
      <c r="L73" s="29" t="s">
        <v>417</v>
      </c>
      <c r="M73" s="29">
        <v>2</v>
      </c>
      <c r="N73" s="43"/>
    </row>
    <row r="74" spans="1:14" x14ac:dyDescent="0.25">
      <c r="A74" s="29" t="s">
        <v>126</v>
      </c>
      <c r="B74" s="29">
        <v>2</v>
      </c>
      <c r="C74" s="29">
        <v>1</v>
      </c>
      <c r="D74" s="43"/>
      <c r="H74" s="49"/>
      <c r="I74" s="29" t="s">
        <v>464</v>
      </c>
      <c r="J74" s="29" t="s">
        <v>369</v>
      </c>
      <c r="K74" s="29" t="s">
        <v>57</v>
      </c>
      <c r="L74" s="29" t="s">
        <v>416</v>
      </c>
      <c r="M74" s="29">
        <v>2</v>
      </c>
      <c r="N74" s="43"/>
    </row>
    <row r="75" spans="1:14" x14ac:dyDescent="0.25">
      <c r="A75" s="29" t="s">
        <v>127</v>
      </c>
      <c r="B75" s="29">
        <v>2</v>
      </c>
      <c r="C75" s="29">
        <v>1</v>
      </c>
      <c r="D75" s="43"/>
      <c r="H75" s="49"/>
      <c r="I75" s="29" t="s">
        <v>464</v>
      </c>
      <c r="J75" s="29" t="s">
        <v>369</v>
      </c>
      <c r="K75" s="29" t="s">
        <v>51</v>
      </c>
      <c r="L75" s="29" t="s">
        <v>419</v>
      </c>
      <c r="M75" s="29">
        <v>3</v>
      </c>
      <c r="N75" s="43"/>
    </row>
    <row r="76" spans="1:14" x14ac:dyDescent="0.25">
      <c r="A76" s="29" t="s">
        <v>128</v>
      </c>
      <c r="B76" s="29">
        <v>2</v>
      </c>
      <c r="C76" s="29">
        <v>1</v>
      </c>
      <c r="D76" s="43"/>
      <c r="H76" s="49"/>
      <c r="I76" s="29" t="s">
        <v>464</v>
      </c>
      <c r="J76" s="29" t="s">
        <v>369</v>
      </c>
      <c r="K76" s="29" t="s">
        <v>97</v>
      </c>
      <c r="L76" s="29" t="s">
        <v>440</v>
      </c>
      <c r="M76" s="29">
        <v>1</v>
      </c>
      <c r="N76" s="43"/>
    </row>
    <row r="77" spans="1:14" x14ac:dyDescent="0.25">
      <c r="A77" s="29" t="s">
        <v>129</v>
      </c>
      <c r="B77" s="29">
        <v>2</v>
      </c>
      <c r="C77" s="29">
        <v>1</v>
      </c>
      <c r="D77" s="43"/>
      <c r="H77" s="49"/>
      <c r="I77" s="29" t="s">
        <v>464</v>
      </c>
      <c r="J77" s="29" t="s">
        <v>369</v>
      </c>
      <c r="K77" s="29" t="s">
        <v>54</v>
      </c>
      <c r="L77" s="29" t="s">
        <v>419</v>
      </c>
      <c r="M77" s="29">
        <v>1</v>
      </c>
      <c r="N77" s="43"/>
    </row>
    <row r="78" spans="1:14" x14ac:dyDescent="0.25">
      <c r="A78" s="29" t="s">
        <v>130</v>
      </c>
      <c r="B78" s="29">
        <v>2</v>
      </c>
      <c r="C78" s="29">
        <v>1</v>
      </c>
      <c r="D78" s="43"/>
      <c r="H78" s="49"/>
      <c r="I78" s="29" t="s">
        <v>464</v>
      </c>
      <c r="J78" s="29" t="s">
        <v>369</v>
      </c>
      <c r="K78" s="29" t="s">
        <v>66</v>
      </c>
      <c r="L78" s="29" t="s">
        <v>430</v>
      </c>
      <c r="M78" s="29">
        <v>1</v>
      </c>
      <c r="N78" s="43"/>
    </row>
    <row r="79" spans="1:14" x14ac:dyDescent="0.25">
      <c r="A79" s="29" t="s">
        <v>131</v>
      </c>
      <c r="B79" s="29">
        <v>2</v>
      </c>
      <c r="C79" s="29">
        <v>1</v>
      </c>
      <c r="D79" s="43"/>
      <c r="H79" s="49"/>
      <c r="I79" s="29" t="s">
        <v>464</v>
      </c>
      <c r="J79" s="29" t="s">
        <v>370</v>
      </c>
      <c r="K79" s="29" t="s">
        <v>66</v>
      </c>
      <c r="L79" s="29" t="s">
        <v>430</v>
      </c>
      <c r="M79" s="29">
        <v>1</v>
      </c>
      <c r="N79" s="43"/>
    </row>
    <row r="80" spans="1:14" x14ac:dyDescent="0.25">
      <c r="A80" s="29" t="s">
        <v>132</v>
      </c>
      <c r="B80" s="29">
        <v>2</v>
      </c>
      <c r="C80" s="29">
        <v>1</v>
      </c>
      <c r="D80" s="43"/>
      <c r="H80" s="49"/>
      <c r="I80" s="29" t="s">
        <v>464</v>
      </c>
      <c r="J80" s="29" t="s">
        <v>369</v>
      </c>
      <c r="K80" s="29" t="s">
        <v>50</v>
      </c>
      <c r="L80" s="29" t="s">
        <v>417</v>
      </c>
      <c r="M80" s="29">
        <v>12</v>
      </c>
      <c r="N80" s="43"/>
    </row>
    <row r="81" spans="1:14" x14ac:dyDescent="0.25">
      <c r="A81" s="44"/>
      <c r="B81" s="44"/>
      <c r="C81" s="44"/>
      <c r="H81" s="49"/>
      <c r="I81" s="29" t="s">
        <v>464</v>
      </c>
      <c r="J81" s="29" t="s">
        <v>369</v>
      </c>
      <c r="K81" s="29" t="s">
        <v>111</v>
      </c>
      <c r="L81" s="29" t="s">
        <v>417</v>
      </c>
      <c r="M81" s="29">
        <v>1</v>
      </c>
      <c r="N81" s="43"/>
    </row>
    <row r="82" spans="1:14" x14ac:dyDescent="0.25">
      <c r="H82" s="49"/>
      <c r="I82" s="29" t="s">
        <v>465</v>
      </c>
      <c r="J82" s="29" t="s">
        <v>371</v>
      </c>
      <c r="K82" s="29" t="s">
        <v>110</v>
      </c>
      <c r="L82" s="29" t="s">
        <v>417</v>
      </c>
      <c r="M82" s="29">
        <v>1</v>
      </c>
      <c r="N82" s="43"/>
    </row>
    <row r="83" spans="1:14" x14ac:dyDescent="0.25">
      <c r="H83" s="49"/>
      <c r="I83" s="29" t="s">
        <v>465</v>
      </c>
      <c r="J83" s="29" t="s">
        <v>371</v>
      </c>
      <c r="K83" s="29" t="s">
        <v>52</v>
      </c>
      <c r="L83" s="29" t="s">
        <v>419</v>
      </c>
      <c r="M83" s="29">
        <v>1</v>
      </c>
      <c r="N83" s="43"/>
    </row>
    <row r="84" spans="1:14" x14ac:dyDescent="0.25">
      <c r="H84" s="49"/>
      <c r="I84" s="29" t="s">
        <v>465</v>
      </c>
      <c r="J84" s="29" t="s">
        <v>371</v>
      </c>
      <c r="K84" s="29" t="s">
        <v>64</v>
      </c>
      <c r="L84" s="29" t="s">
        <v>419</v>
      </c>
      <c r="M84" s="29">
        <v>3</v>
      </c>
      <c r="N84" s="43"/>
    </row>
    <row r="85" spans="1:14" x14ac:dyDescent="0.25">
      <c r="H85" s="49"/>
      <c r="I85" s="29" t="s">
        <v>465</v>
      </c>
      <c r="J85" s="29" t="s">
        <v>371</v>
      </c>
      <c r="K85" s="29" t="s">
        <v>65</v>
      </c>
      <c r="L85" s="29" t="s">
        <v>428</v>
      </c>
      <c r="M85" s="29">
        <v>2</v>
      </c>
      <c r="N85" s="43"/>
    </row>
    <row r="86" spans="1:14" x14ac:dyDescent="0.25">
      <c r="H86" s="49"/>
      <c r="I86" s="29" t="s">
        <v>465</v>
      </c>
      <c r="J86" s="29" t="s">
        <v>371</v>
      </c>
      <c r="K86" s="29" t="s">
        <v>50</v>
      </c>
      <c r="L86" s="29" t="s">
        <v>417</v>
      </c>
      <c r="M86" s="29">
        <v>3</v>
      </c>
      <c r="N86" s="43"/>
    </row>
    <row r="87" spans="1:14" x14ac:dyDescent="0.25">
      <c r="H87" s="49"/>
      <c r="I87" s="29" t="s">
        <v>465</v>
      </c>
      <c r="J87" s="29" t="s">
        <v>371</v>
      </c>
      <c r="K87" s="29" t="s">
        <v>131</v>
      </c>
      <c r="L87" s="29" t="s">
        <v>420</v>
      </c>
      <c r="M87" s="29">
        <v>1</v>
      </c>
      <c r="N87" s="43"/>
    </row>
    <row r="88" spans="1:14" x14ac:dyDescent="0.25">
      <c r="H88" s="49"/>
      <c r="I88" s="29" t="s">
        <v>477</v>
      </c>
      <c r="J88" s="29" t="s">
        <v>384</v>
      </c>
      <c r="K88" s="29" t="s">
        <v>92</v>
      </c>
      <c r="L88" s="29" t="s">
        <v>424</v>
      </c>
      <c r="M88" s="29">
        <v>1</v>
      </c>
      <c r="N88" s="43"/>
    </row>
    <row r="89" spans="1:14" x14ac:dyDescent="0.25">
      <c r="H89" s="49"/>
      <c r="I89" s="29" t="s">
        <v>467</v>
      </c>
      <c r="J89" s="29" t="s">
        <v>373</v>
      </c>
      <c r="K89" s="29" t="s">
        <v>118</v>
      </c>
      <c r="L89" s="29" t="s">
        <v>431</v>
      </c>
      <c r="M89" s="29">
        <v>1</v>
      </c>
      <c r="N89" s="43"/>
    </row>
    <row r="90" spans="1:14" x14ac:dyDescent="0.25">
      <c r="H90" s="49"/>
      <c r="I90" s="29" t="s">
        <v>467</v>
      </c>
      <c r="J90" s="29" t="s">
        <v>373</v>
      </c>
      <c r="K90" s="29" t="s">
        <v>76</v>
      </c>
      <c r="L90" s="29" t="s">
        <v>420</v>
      </c>
      <c r="M90" s="29">
        <v>1</v>
      </c>
      <c r="N90" s="43"/>
    </row>
    <row r="91" spans="1:14" x14ac:dyDescent="0.25">
      <c r="H91" s="49"/>
      <c r="I91" s="29" t="s">
        <v>467</v>
      </c>
      <c r="J91" s="29" t="s">
        <v>373</v>
      </c>
      <c r="K91" s="29" t="s">
        <v>109</v>
      </c>
      <c r="L91" s="29" t="s">
        <v>417</v>
      </c>
      <c r="M91" s="29">
        <v>1</v>
      </c>
      <c r="N91" s="43"/>
    </row>
    <row r="92" spans="1:14" x14ac:dyDescent="0.25">
      <c r="H92" s="49"/>
      <c r="I92" s="29" t="s">
        <v>467</v>
      </c>
      <c r="J92" s="29" t="s">
        <v>373</v>
      </c>
      <c r="K92" s="29" t="s">
        <v>128</v>
      </c>
      <c r="L92" s="29" t="s">
        <v>522</v>
      </c>
      <c r="M92" s="29">
        <v>1</v>
      </c>
      <c r="N92" s="43"/>
    </row>
    <row r="93" spans="1:14" x14ac:dyDescent="0.25">
      <c r="H93" s="49"/>
      <c r="I93" s="29" t="s">
        <v>467</v>
      </c>
      <c r="J93" s="29" t="s">
        <v>373</v>
      </c>
      <c r="K93" s="29" t="s">
        <v>102</v>
      </c>
      <c r="L93" s="29" t="s">
        <v>418</v>
      </c>
      <c r="M93" s="29">
        <v>1</v>
      </c>
      <c r="N93" s="43"/>
    </row>
    <row r="94" spans="1:14" x14ac:dyDescent="0.25">
      <c r="H94" s="49"/>
      <c r="I94" s="29" t="s">
        <v>472</v>
      </c>
      <c r="J94" s="29" t="s">
        <v>379</v>
      </c>
      <c r="K94" s="29" t="s">
        <v>55</v>
      </c>
      <c r="L94" s="29" t="s">
        <v>435</v>
      </c>
      <c r="M94" s="29">
        <v>1</v>
      </c>
      <c r="N94" s="43"/>
    </row>
    <row r="95" spans="1:14" x14ac:dyDescent="0.25">
      <c r="H95" s="49"/>
      <c r="I95" s="29" t="s">
        <v>472</v>
      </c>
      <c r="J95" s="29" t="s">
        <v>379</v>
      </c>
      <c r="K95" s="29" t="s">
        <v>61</v>
      </c>
      <c r="L95" s="29" t="s">
        <v>424</v>
      </c>
      <c r="M95" s="29">
        <v>1</v>
      </c>
      <c r="N95" s="43"/>
    </row>
    <row r="96" spans="1:14" x14ac:dyDescent="0.25">
      <c r="H96" s="49"/>
      <c r="I96" s="29" t="s">
        <v>472</v>
      </c>
      <c r="J96" s="29" t="s">
        <v>379</v>
      </c>
      <c r="K96" s="29" t="s">
        <v>53</v>
      </c>
      <c r="L96" s="29" t="s">
        <v>435</v>
      </c>
      <c r="M96" s="29">
        <v>2</v>
      </c>
      <c r="N96" s="43"/>
    </row>
    <row r="97" spans="8:14" x14ac:dyDescent="0.25">
      <c r="H97" s="49"/>
      <c r="I97" s="29" t="s">
        <v>472</v>
      </c>
      <c r="J97" s="29" t="s">
        <v>379</v>
      </c>
      <c r="K97" s="29" t="s">
        <v>74</v>
      </c>
      <c r="L97" s="29" t="s">
        <v>427</v>
      </c>
      <c r="M97" s="29">
        <v>1</v>
      </c>
      <c r="N97" s="43"/>
    </row>
    <row r="98" spans="8:14" x14ac:dyDescent="0.25">
      <c r="H98" s="49"/>
      <c r="I98" s="29" t="s">
        <v>472</v>
      </c>
      <c r="J98" s="29" t="s">
        <v>379</v>
      </c>
      <c r="K98" s="29" t="s">
        <v>108</v>
      </c>
      <c r="L98" s="29" t="s">
        <v>417</v>
      </c>
      <c r="M98" s="29">
        <v>2</v>
      </c>
      <c r="N98" s="43"/>
    </row>
    <row r="99" spans="8:14" x14ac:dyDescent="0.25">
      <c r="H99" s="49"/>
      <c r="I99" s="29" t="s">
        <v>472</v>
      </c>
      <c r="J99" s="29" t="s">
        <v>379</v>
      </c>
      <c r="K99" s="29" t="s">
        <v>112</v>
      </c>
      <c r="L99" s="29" t="s">
        <v>417</v>
      </c>
      <c r="M99" s="29">
        <v>1</v>
      </c>
      <c r="N99" s="43"/>
    </row>
    <row r="100" spans="8:14" x14ac:dyDescent="0.25">
      <c r="H100" s="49"/>
      <c r="I100" s="29" t="s">
        <v>472</v>
      </c>
      <c r="J100" s="29" t="s">
        <v>379</v>
      </c>
      <c r="K100" s="29" t="s">
        <v>57</v>
      </c>
      <c r="L100" s="29" t="s">
        <v>416</v>
      </c>
      <c r="M100" s="29">
        <v>1</v>
      </c>
      <c r="N100" s="43"/>
    </row>
    <row r="101" spans="8:14" x14ac:dyDescent="0.25">
      <c r="H101" s="49"/>
      <c r="I101" s="29" t="s">
        <v>472</v>
      </c>
      <c r="J101" s="29" t="s">
        <v>379</v>
      </c>
      <c r="K101" s="29" t="s">
        <v>118</v>
      </c>
      <c r="L101" s="29" t="s">
        <v>431</v>
      </c>
      <c r="M101" s="29">
        <v>1</v>
      </c>
      <c r="N101" s="43"/>
    </row>
    <row r="102" spans="8:14" x14ac:dyDescent="0.25">
      <c r="H102" s="49"/>
      <c r="I102" s="29" t="s">
        <v>472</v>
      </c>
      <c r="J102" s="29" t="s">
        <v>379</v>
      </c>
      <c r="K102" s="29" t="s">
        <v>119</v>
      </c>
      <c r="L102" s="29" t="s">
        <v>430</v>
      </c>
      <c r="M102" s="29">
        <v>1</v>
      </c>
      <c r="N102" s="43"/>
    </row>
    <row r="103" spans="8:14" x14ac:dyDescent="0.25">
      <c r="H103" s="49"/>
      <c r="I103" s="29" t="s">
        <v>472</v>
      </c>
      <c r="J103" s="29" t="s">
        <v>379</v>
      </c>
      <c r="K103" s="29" t="s">
        <v>121</v>
      </c>
      <c r="L103" s="29" t="s">
        <v>438</v>
      </c>
      <c r="M103" s="29">
        <v>1</v>
      </c>
      <c r="N103" s="43"/>
    </row>
    <row r="104" spans="8:14" x14ac:dyDescent="0.25">
      <c r="H104" s="49"/>
      <c r="I104" s="29" t="s">
        <v>472</v>
      </c>
      <c r="J104" s="29" t="s">
        <v>379</v>
      </c>
      <c r="K104" s="29" t="s">
        <v>80</v>
      </c>
      <c r="L104" s="29" t="s">
        <v>418</v>
      </c>
      <c r="M104" s="29">
        <v>1</v>
      </c>
      <c r="N104" s="43"/>
    </row>
    <row r="105" spans="8:14" x14ac:dyDescent="0.25">
      <c r="H105" s="49"/>
      <c r="I105" s="29" t="s">
        <v>472</v>
      </c>
      <c r="J105" s="29" t="s">
        <v>379</v>
      </c>
      <c r="K105" s="29" t="s">
        <v>115</v>
      </c>
      <c r="L105" s="29" t="s">
        <v>430</v>
      </c>
      <c r="M105" s="29">
        <v>1</v>
      </c>
      <c r="N105" s="43"/>
    </row>
    <row r="106" spans="8:14" x14ac:dyDescent="0.25">
      <c r="H106" s="49"/>
      <c r="I106" s="29" t="s">
        <v>472</v>
      </c>
      <c r="J106" s="29" t="s">
        <v>379</v>
      </c>
      <c r="K106" s="29" t="s">
        <v>81</v>
      </c>
      <c r="L106" s="29" t="s">
        <v>526</v>
      </c>
      <c r="M106" s="29">
        <v>1</v>
      </c>
      <c r="N106" s="43"/>
    </row>
    <row r="107" spans="8:14" x14ac:dyDescent="0.25">
      <c r="H107" s="49"/>
      <c r="I107" s="29" t="s">
        <v>472</v>
      </c>
      <c r="J107" s="29" t="s">
        <v>379</v>
      </c>
      <c r="K107" s="29" t="s">
        <v>84</v>
      </c>
      <c r="L107" s="29" t="s">
        <v>531</v>
      </c>
      <c r="M107" s="29">
        <v>1</v>
      </c>
      <c r="N107" s="43"/>
    </row>
    <row r="108" spans="8:14" x14ac:dyDescent="0.25">
      <c r="H108" s="49"/>
      <c r="I108" s="29" t="s">
        <v>472</v>
      </c>
      <c r="J108" s="29" t="s">
        <v>379</v>
      </c>
      <c r="K108" s="29" t="s">
        <v>85</v>
      </c>
      <c r="L108" s="29" t="s">
        <v>435</v>
      </c>
      <c r="M108" s="29">
        <v>1</v>
      </c>
      <c r="N108" s="43"/>
    </row>
    <row r="109" spans="8:14" x14ac:dyDescent="0.25">
      <c r="H109" s="49"/>
      <c r="I109" s="29" t="s">
        <v>472</v>
      </c>
      <c r="J109" s="29" t="s">
        <v>379</v>
      </c>
      <c r="K109" s="29" t="s">
        <v>124</v>
      </c>
      <c r="L109" s="29" t="s">
        <v>432</v>
      </c>
      <c r="M109" s="29">
        <v>1</v>
      </c>
      <c r="N109" s="43"/>
    </row>
    <row r="110" spans="8:14" x14ac:dyDescent="0.25">
      <c r="H110" s="49"/>
      <c r="I110" s="29" t="s">
        <v>472</v>
      </c>
      <c r="J110" s="29" t="s">
        <v>379</v>
      </c>
      <c r="K110" s="29" t="s">
        <v>52</v>
      </c>
      <c r="L110" s="29" t="s">
        <v>419</v>
      </c>
      <c r="M110" s="29">
        <v>1</v>
      </c>
      <c r="N110" s="43"/>
    </row>
    <row r="111" spans="8:14" x14ac:dyDescent="0.25">
      <c r="H111" s="49"/>
      <c r="I111" s="29" t="s">
        <v>472</v>
      </c>
      <c r="J111" s="29" t="s">
        <v>379</v>
      </c>
      <c r="K111" s="29" t="s">
        <v>67</v>
      </c>
      <c r="L111" s="29" t="s">
        <v>419</v>
      </c>
      <c r="M111" s="29">
        <v>1</v>
      </c>
      <c r="N111" s="43"/>
    </row>
    <row r="112" spans="8:14" x14ac:dyDescent="0.25">
      <c r="H112" s="49"/>
      <c r="I112" s="29" t="s">
        <v>472</v>
      </c>
      <c r="J112" s="29" t="s">
        <v>379</v>
      </c>
      <c r="K112" s="29" t="s">
        <v>51</v>
      </c>
      <c r="L112" s="29" t="s">
        <v>419</v>
      </c>
      <c r="M112" s="29">
        <v>9</v>
      </c>
      <c r="N112" s="43"/>
    </row>
    <row r="113" spans="8:14" x14ac:dyDescent="0.25">
      <c r="H113" s="49"/>
      <c r="I113" s="29" t="s">
        <v>472</v>
      </c>
      <c r="J113" s="29" t="s">
        <v>379</v>
      </c>
      <c r="K113" s="29" t="s">
        <v>126</v>
      </c>
      <c r="L113" s="29" t="s">
        <v>420</v>
      </c>
      <c r="M113" s="29">
        <v>1</v>
      </c>
      <c r="N113" s="43"/>
    </row>
    <row r="114" spans="8:14" x14ac:dyDescent="0.25">
      <c r="H114" s="49"/>
      <c r="I114" s="29" t="s">
        <v>472</v>
      </c>
      <c r="J114" s="29" t="s">
        <v>379</v>
      </c>
      <c r="K114" s="29" t="s">
        <v>87</v>
      </c>
      <c r="L114" s="29" t="s">
        <v>425</v>
      </c>
      <c r="M114" s="29">
        <v>1</v>
      </c>
      <c r="N114" s="43"/>
    </row>
    <row r="115" spans="8:14" x14ac:dyDescent="0.25">
      <c r="H115" s="49"/>
      <c r="I115" s="29" t="s">
        <v>472</v>
      </c>
      <c r="J115" s="29" t="s">
        <v>379</v>
      </c>
      <c r="K115" s="29" t="s">
        <v>109</v>
      </c>
      <c r="L115" s="29" t="s">
        <v>417</v>
      </c>
      <c r="M115" s="29">
        <v>2</v>
      </c>
      <c r="N115" s="43"/>
    </row>
    <row r="116" spans="8:14" x14ac:dyDescent="0.25">
      <c r="H116" s="49"/>
      <c r="I116" s="29" t="s">
        <v>472</v>
      </c>
      <c r="J116" s="29" t="s">
        <v>379</v>
      </c>
      <c r="K116" s="29" t="s">
        <v>88</v>
      </c>
      <c r="L116" s="29" t="s">
        <v>422</v>
      </c>
      <c r="M116" s="29">
        <v>1</v>
      </c>
      <c r="N116" s="43"/>
    </row>
    <row r="117" spans="8:14" x14ac:dyDescent="0.25">
      <c r="H117" s="49"/>
      <c r="I117" s="29" t="s">
        <v>472</v>
      </c>
      <c r="J117" s="29" t="s">
        <v>379</v>
      </c>
      <c r="K117" s="29" t="s">
        <v>91</v>
      </c>
      <c r="L117" s="29" t="s">
        <v>428</v>
      </c>
      <c r="M117" s="29">
        <v>1</v>
      </c>
      <c r="N117" s="43"/>
    </row>
    <row r="118" spans="8:14" x14ac:dyDescent="0.25">
      <c r="H118" s="49"/>
      <c r="I118" s="29" t="s">
        <v>472</v>
      </c>
      <c r="J118" s="29" t="s">
        <v>379</v>
      </c>
      <c r="K118" s="29" t="s">
        <v>93</v>
      </c>
      <c r="L118" s="29" t="s">
        <v>439</v>
      </c>
      <c r="M118" s="29">
        <v>1</v>
      </c>
      <c r="N118" s="43"/>
    </row>
    <row r="119" spans="8:14" x14ac:dyDescent="0.25">
      <c r="H119" s="49"/>
      <c r="I119" s="29" t="s">
        <v>472</v>
      </c>
      <c r="J119" s="29" t="s">
        <v>379</v>
      </c>
      <c r="K119" s="29" t="s">
        <v>69</v>
      </c>
      <c r="L119" s="29" t="s">
        <v>419</v>
      </c>
      <c r="M119" s="29">
        <v>1</v>
      </c>
      <c r="N119" s="43"/>
    </row>
    <row r="120" spans="8:14" x14ac:dyDescent="0.25">
      <c r="H120" s="49"/>
      <c r="I120" s="29" t="s">
        <v>472</v>
      </c>
      <c r="J120" s="29" t="s">
        <v>379</v>
      </c>
      <c r="K120" s="29" t="s">
        <v>130</v>
      </c>
      <c r="L120" s="29" t="s">
        <v>419</v>
      </c>
      <c r="M120" s="29">
        <v>1</v>
      </c>
      <c r="N120" s="43"/>
    </row>
    <row r="121" spans="8:14" x14ac:dyDescent="0.25">
      <c r="H121" s="49"/>
      <c r="I121" s="29" t="s">
        <v>472</v>
      </c>
      <c r="J121" s="29" t="s">
        <v>379</v>
      </c>
      <c r="K121" s="29" t="s">
        <v>99</v>
      </c>
      <c r="L121" s="29" t="s">
        <v>564</v>
      </c>
      <c r="M121" s="29">
        <v>1</v>
      </c>
      <c r="N121" s="43"/>
    </row>
    <row r="122" spans="8:14" x14ac:dyDescent="0.25">
      <c r="H122" s="49"/>
      <c r="I122" s="29" t="s">
        <v>472</v>
      </c>
      <c r="J122" s="29" t="s">
        <v>379</v>
      </c>
      <c r="K122" s="29" t="s">
        <v>101</v>
      </c>
      <c r="L122" s="29" t="s">
        <v>526</v>
      </c>
      <c r="M122" s="29">
        <v>1</v>
      </c>
      <c r="N122" s="43"/>
    </row>
    <row r="123" spans="8:14" x14ac:dyDescent="0.25">
      <c r="H123" s="49"/>
      <c r="I123" s="29" t="s">
        <v>472</v>
      </c>
      <c r="J123" s="29" t="s">
        <v>379</v>
      </c>
      <c r="K123" s="29" t="s">
        <v>71</v>
      </c>
      <c r="L123" s="29" t="s">
        <v>425</v>
      </c>
      <c r="M123" s="29">
        <v>1</v>
      </c>
      <c r="N123" s="43"/>
    </row>
    <row r="124" spans="8:14" x14ac:dyDescent="0.25">
      <c r="H124" s="49"/>
      <c r="I124" s="29" t="s">
        <v>472</v>
      </c>
      <c r="J124" s="29" t="s">
        <v>379</v>
      </c>
      <c r="K124" s="29" t="s">
        <v>50</v>
      </c>
      <c r="L124" s="29" t="s">
        <v>417</v>
      </c>
      <c r="M124" s="29">
        <v>28</v>
      </c>
      <c r="N124" s="43"/>
    </row>
    <row r="125" spans="8:14" x14ac:dyDescent="0.25">
      <c r="H125" s="49"/>
      <c r="I125" s="29" t="s">
        <v>472</v>
      </c>
      <c r="J125" s="29" t="s">
        <v>379</v>
      </c>
      <c r="K125" s="29" t="s">
        <v>104</v>
      </c>
      <c r="L125" s="29" t="s">
        <v>424</v>
      </c>
      <c r="M125" s="29">
        <v>1</v>
      </c>
      <c r="N125" s="43"/>
    </row>
    <row r="126" spans="8:14" x14ac:dyDescent="0.25">
      <c r="H126" s="49"/>
      <c r="I126" s="29" t="s">
        <v>472</v>
      </c>
      <c r="J126" s="29" t="s">
        <v>379</v>
      </c>
      <c r="K126" s="29" t="s">
        <v>132</v>
      </c>
      <c r="L126" s="29" t="s">
        <v>425</v>
      </c>
      <c r="M126" s="29">
        <v>1</v>
      </c>
      <c r="N126" s="43"/>
    </row>
    <row r="127" spans="8:14" x14ac:dyDescent="0.25">
      <c r="H127" s="49"/>
      <c r="I127" s="29" t="s">
        <v>473</v>
      </c>
      <c r="J127" s="29" t="s">
        <v>380</v>
      </c>
      <c r="K127" s="29" t="s">
        <v>55</v>
      </c>
      <c r="L127" s="29" t="s">
        <v>435</v>
      </c>
      <c r="M127" s="29">
        <v>1</v>
      </c>
      <c r="N127" s="43"/>
    </row>
    <row r="128" spans="8:14" x14ac:dyDescent="0.25">
      <c r="H128" s="49"/>
      <c r="I128" s="29" t="s">
        <v>473</v>
      </c>
      <c r="J128" s="29" t="s">
        <v>380</v>
      </c>
      <c r="K128" s="29" t="s">
        <v>112</v>
      </c>
      <c r="L128" s="29" t="s">
        <v>417</v>
      </c>
      <c r="M128" s="29">
        <v>1</v>
      </c>
      <c r="N128" s="43"/>
    </row>
    <row r="129" spans="8:14" x14ac:dyDescent="0.25">
      <c r="H129" s="49"/>
      <c r="I129" s="29" t="s">
        <v>473</v>
      </c>
      <c r="J129" s="29" t="s">
        <v>380</v>
      </c>
      <c r="K129" s="29" t="s">
        <v>57</v>
      </c>
      <c r="L129" s="29" t="s">
        <v>416</v>
      </c>
      <c r="M129" s="29">
        <v>1</v>
      </c>
      <c r="N129" s="43"/>
    </row>
    <row r="130" spans="8:14" x14ac:dyDescent="0.25">
      <c r="H130" s="49"/>
      <c r="I130" s="29" t="s">
        <v>473</v>
      </c>
      <c r="J130" s="29" t="s">
        <v>380</v>
      </c>
      <c r="K130" s="29" t="s">
        <v>120</v>
      </c>
      <c r="L130" s="29" t="s">
        <v>526</v>
      </c>
      <c r="M130" s="29">
        <v>1</v>
      </c>
      <c r="N130" s="43"/>
    </row>
    <row r="131" spans="8:14" x14ac:dyDescent="0.25">
      <c r="H131" s="49"/>
      <c r="I131" s="29" t="s">
        <v>473</v>
      </c>
      <c r="J131" s="29" t="s">
        <v>380</v>
      </c>
      <c r="K131" s="29" t="s">
        <v>122</v>
      </c>
      <c r="L131" s="29" t="s">
        <v>438</v>
      </c>
      <c r="M131" s="29">
        <v>1</v>
      </c>
      <c r="N131" s="43"/>
    </row>
    <row r="132" spans="8:14" x14ac:dyDescent="0.25">
      <c r="H132" s="49"/>
      <c r="I132" s="29" t="s">
        <v>473</v>
      </c>
      <c r="J132" s="29" t="s">
        <v>380</v>
      </c>
      <c r="K132" s="29" t="s">
        <v>52</v>
      </c>
      <c r="L132" s="29" t="s">
        <v>419</v>
      </c>
      <c r="M132" s="29">
        <v>2</v>
      </c>
      <c r="N132" s="43"/>
    </row>
    <row r="133" spans="8:14" x14ac:dyDescent="0.25">
      <c r="H133" s="49"/>
      <c r="I133" s="29" t="s">
        <v>473</v>
      </c>
      <c r="J133" s="29" t="s">
        <v>380</v>
      </c>
      <c r="K133" s="29" t="s">
        <v>51</v>
      </c>
      <c r="L133" s="29" t="s">
        <v>419</v>
      </c>
      <c r="M133" s="29">
        <v>2</v>
      </c>
      <c r="N133" s="43"/>
    </row>
    <row r="134" spans="8:14" x14ac:dyDescent="0.25">
      <c r="H134" s="49"/>
      <c r="I134" s="29" t="s">
        <v>473</v>
      </c>
      <c r="J134" s="29" t="s">
        <v>380</v>
      </c>
      <c r="K134" s="29" t="s">
        <v>96</v>
      </c>
      <c r="L134" s="29" t="s">
        <v>435</v>
      </c>
      <c r="M134" s="29">
        <v>1</v>
      </c>
      <c r="N134" s="43"/>
    </row>
    <row r="135" spans="8:14" x14ac:dyDescent="0.25">
      <c r="H135" s="49"/>
      <c r="I135" s="29" t="s">
        <v>473</v>
      </c>
      <c r="J135" s="29" t="s">
        <v>380</v>
      </c>
      <c r="K135" s="29" t="s">
        <v>50</v>
      </c>
      <c r="L135" s="29" t="s">
        <v>417</v>
      </c>
      <c r="M135" s="29">
        <v>3</v>
      </c>
      <c r="N135" s="43"/>
    </row>
    <row r="136" spans="8:14" x14ac:dyDescent="0.25">
      <c r="H136" s="49"/>
      <c r="I136" s="29" t="s">
        <v>473</v>
      </c>
      <c r="J136" s="29" t="s">
        <v>380</v>
      </c>
      <c r="K136" s="29" t="s">
        <v>104</v>
      </c>
      <c r="L136" s="29" t="s">
        <v>424</v>
      </c>
      <c r="M136" s="29">
        <v>1</v>
      </c>
      <c r="N136" s="43"/>
    </row>
    <row r="137" spans="8:14" x14ac:dyDescent="0.25">
      <c r="H137" s="49"/>
      <c r="I137" s="29" t="s">
        <v>473</v>
      </c>
      <c r="J137" s="29" t="s">
        <v>380</v>
      </c>
      <c r="K137" s="29" t="s">
        <v>107</v>
      </c>
      <c r="L137" s="29" t="s">
        <v>430</v>
      </c>
      <c r="M137" s="29">
        <v>1</v>
      </c>
      <c r="N137" s="43"/>
    </row>
    <row r="138" spans="8:14" x14ac:dyDescent="0.25">
      <c r="H138" s="49"/>
      <c r="I138" s="29" t="s">
        <v>471</v>
      </c>
      <c r="J138" s="29" t="s">
        <v>377</v>
      </c>
      <c r="K138" s="29" t="s">
        <v>55</v>
      </c>
      <c r="L138" s="29" t="s">
        <v>435</v>
      </c>
      <c r="M138" s="29">
        <v>1</v>
      </c>
      <c r="N138" s="43"/>
    </row>
    <row r="139" spans="8:14" x14ac:dyDescent="0.25">
      <c r="H139" s="49"/>
      <c r="I139" s="29" t="s">
        <v>471</v>
      </c>
      <c r="J139" s="29" t="s">
        <v>378</v>
      </c>
      <c r="K139" s="29" t="s">
        <v>110</v>
      </c>
      <c r="L139" s="29" t="s">
        <v>417</v>
      </c>
      <c r="M139" s="29">
        <v>1</v>
      </c>
      <c r="N139" s="43"/>
    </row>
    <row r="140" spans="8:14" x14ac:dyDescent="0.25">
      <c r="H140" s="49"/>
      <c r="I140" s="29" t="s">
        <v>471</v>
      </c>
      <c r="J140" s="29" t="s">
        <v>378</v>
      </c>
      <c r="K140" s="29" t="s">
        <v>86</v>
      </c>
      <c r="L140" s="29" t="s">
        <v>427</v>
      </c>
      <c r="M140" s="29">
        <v>1</v>
      </c>
      <c r="N140" s="43"/>
    </row>
    <row r="141" spans="8:14" x14ac:dyDescent="0.25">
      <c r="H141" s="49"/>
      <c r="I141" s="29" t="s">
        <v>471</v>
      </c>
      <c r="J141" s="29" t="s">
        <v>377</v>
      </c>
      <c r="K141" s="29" t="s">
        <v>51</v>
      </c>
      <c r="L141" s="29" t="s">
        <v>419</v>
      </c>
      <c r="M141" s="29">
        <v>1</v>
      </c>
      <c r="N141" s="43"/>
    </row>
    <row r="142" spans="8:14" x14ac:dyDescent="0.25">
      <c r="H142" s="49"/>
      <c r="I142" s="29" t="s">
        <v>471</v>
      </c>
      <c r="J142" s="29" t="s">
        <v>378</v>
      </c>
      <c r="K142" s="29" t="s">
        <v>109</v>
      </c>
      <c r="L142" s="29" t="s">
        <v>417</v>
      </c>
      <c r="M142" s="29">
        <v>1</v>
      </c>
      <c r="N142" s="43"/>
    </row>
    <row r="143" spans="8:14" x14ac:dyDescent="0.25">
      <c r="H143" s="49"/>
      <c r="I143" s="29" t="s">
        <v>471</v>
      </c>
      <c r="J143" s="29" t="s">
        <v>377</v>
      </c>
      <c r="K143" s="29" t="s">
        <v>54</v>
      </c>
      <c r="L143" s="29" t="s">
        <v>419</v>
      </c>
      <c r="M143" s="29">
        <v>1</v>
      </c>
      <c r="N143" s="43"/>
    </row>
    <row r="144" spans="8:14" x14ac:dyDescent="0.25">
      <c r="H144" s="49"/>
      <c r="I144" s="29" t="s">
        <v>471</v>
      </c>
      <c r="J144" s="29" t="s">
        <v>378</v>
      </c>
      <c r="K144" s="29" t="s">
        <v>50</v>
      </c>
      <c r="L144" s="29" t="s">
        <v>417</v>
      </c>
      <c r="M144" s="29">
        <v>1</v>
      </c>
      <c r="N144" s="43"/>
    </row>
    <row r="145" spans="8:14" x14ac:dyDescent="0.25">
      <c r="H145" s="49"/>
      <c r="I145" s="29" t="s">
        <v>474</v>
      </c>
      <c r="J145" s="29" t="s">
        <v>381</v>
      </c>
      <c r="K145" s="29" t="s">
        <v>51</v>
      </c>
      <c r="L145" s="29" t="s">
        <v>419</v>
      </c>
      <c r="M145" s="29">
        <v>1</v>
      </c>
      <c r="N145" s="43"/>
    </row>
    <row r="146" spans="8:14" x14ac:dyDescent="0.25">
      <c r="H146" s="49"/>
      <c r="I146" s="29" t="s">
        <v>474</v>
      </c>
      <c r="J146" s="29" t="s">
        <v>381</v>
      </c>
      <c r="K146" s="29" t="s">
        <v>127</v>
      </c>
      <c r="L146" s="29" t="s">
        <v>437</v>
      </c>
      <c r="M146" s="29">
        <v>1</v>
      </c>
      <c r="N146" s="43"/>
    </row>
    <row r="147" spans="8:14" x14ac:dyDescent="0.25">
      <c r="H147" s="49"/>
      <c r="I147" s="29" t="s">
        <v>474</v>
      </c>
      <c r="J147" s="29" t="s">
        <v>381</v>
      </c>
      <c r="K147" s="29" t="s">
        <v>50</v>
      </c>
      <c r="L147" s="29" t="s">
        <v>417</v>
      </c>
      <c r="M147" s="29">
        <v>2</v>
      </c>
      <c r="N147" s="43"/>
    </row>
    <row r="148" spans="8:14" x14ac:dyDescent="0.25">
      <c r="H148" s="49"/>
      <c r="I148" s="29" t="s">
        <v>552</v>
      </c>
      <c r="J148" s="29" t="s">
        <v>551</v>
      </c>
      <c r="K148" s="29" t="s">
        <v>51</v>
      </c>
      <c r="L148" s="29" t="s">
        <v>419</v>
      </c>
      <c r="M148" s="29">
        <v>1</v>
      </c>
      <c r="N148" s="43"/>
    </row>
    <row r="149" spans="8:14" x14ac:dyDescent="0.25">
      <c r="H149" s="49"/>
      <c r="I149" s="29" t="s">
        <v>475</v>
      </c>
      <c r="J149" s="29" t="s">
        <v>382</v>
      </c>
      <c r="K149" s="29" t="s">
        <v>55</v>
      </c>
      <c r="L149" s="29" t="s">
        <v>435</v>
      </c>
      <c r="M149" s="29">
        <v>1</v>
      </c>
      <c r="N149" s="43"/>
    </row>
    <row r="150" spans="8:14" x14ac:dyDescent="0.25">
      <c r="H150" s="49"/>
      <c r="I150" s="29" t="s">
        <v>475</v>
      </c>
      <c r="J150" s="29" t="s">
        <v>382</v>
      </c>
      <c r="K150" s="29" t="s">
        <v>114</v>
      </c>
      <c r="L150" s="29" t="s">
        <v>417</v>
      </c>
      <c r="M150" s="29">
        <v>1</v>
      </c>
      <c r="N150" s="43"/>
    </row>
    <row r="151" spans="8:14" x14ac:dyDescent="0.25">
      <c r="H151" s="49"/>
      <c r="I151" s="29" t="s">
        <v>475</v>
      </c>
      <c r="J151" s="29" t="s">
        <v>382</v>
      </c>
      <c r="K151" s="29" t="s">
        <v>68</v>
      </c>
      <c r="L151" s="29" t="s">
        <v>419</v>
      </c>
      <c r="M151" s="29">
        <v>1</v>
      </c>
      <c r="N151" s="43"/>
    </row>
    <row r="152" spans="8:14" x14ac:dyDescent="0.25">
      <c r="H152" s="49"/>
      <c r="I152" s="29" t="s">
        <v>475</v>
      </c>
      <c r="J152" s="29" t="s">
        <v>382</v>
      </c>
      <c r="K152" s="29" t="s">
        <v>50</v>
      </c>
      <c r="L152" s="29" t="s">
        <v>417</v>
      </c>
      <c r="M152" s="29">
        <v>1</v>
      </c>
      <c r="N152" s="43"/>
    </row>
    <row r="153" spans="8:14" x14ac:dyDescent="0.25">
      <c r="H153" s="49"/>
      <c r="I153" s="29" t="s">
        <v>476</v>
      </c>
      <c r="J153" s="29" t="s">
        <v>383</v>
      </c>
      <c r="K153" s="29" t="s">
        <v>99</v>
      </c>
      <c r="L153" s="29" t="s">
        <v>564</v>
      </c>
      <c r="M153" s="29">
        <v>1</v>
      </c>
      <c r="N153" s="43"/>
    </row>
    <row r="154" spans="8:14" x14ac:dyDescent="0.25">
      <c r="H154" s="49"/>
      <c r="I154" s="29" t="s">
        <v>568</v>
      </c>
      <c r="J154" s="29" t="s">
        <v>567</v>
      </c>
      <c r="K154" s="29" t="s">
        <v>50</v>
      </c>
      <c r="L154" s="29" t="s">
        <v>417</v>
      </c>
      <c r="M154" s="29">
        <v>2</v>
      </c>
      <c r="N154" s="43"/>
    </row>
    <row r="155" spans="8:14" x14ac:dyDescent="0.25">
      <c r="H155" s="49"/>
      <c r="I155" s="29" t="s">
        <v>478</v>
      </c>
      <c r="J155" s="29" t="s">
        <v>385</v>
      </c>
      <c r="K155" s="29" t="s">
        <v>64</v>
      </c>
      <c r="L155" s="29" t="s">
        <v>419</v>
      </c>
      <c r="M155" s="29">
        <v>1</v>
      </c>
      <c r="N155" s="43"/>
    </row>
    <row r="156" spans="8:14" x14ac:dyDescent="0.25">
      <c r="H156" s="49"/>
      <c r="I156" s="29" t="s">
        <v>478</v>
      </c>
      <c r="J156" s="29" t="s">
        <v>385</v>
      </c>
      <c r="K156" s="29" t="s">
        <v>103</v>
      </c>
      <c r="L156" s="29" t="s">
        <v>424</v>
      </c>
      <c r="M156" s="29">
        <v>1</v>
      </c>
      <c r="N156" s="43"/>
    </row>
    <row r="157" spans="8:14" x14ac:dyDescent="0.25">
      <c r="H157" s="49"/>
      <c r="I157" s="29" t="s">
        <v>478</v>
      </c>
      <c r="J157" s="29" t="s">
        <v>385</v>
      </c>
      <c r="K157" s="29" t="s">
        <v>50</v>
      </c>
      <c r="L157" s="29" t="s">
        <v>417</v>
      </c>
      <c r="M157" s="29">
        <v>1</v>
      </c>
      <c r="N157" s="43"/>
    </row>
    <row r="158" spans="8:14" x14ac:dyDescent="0.25">
      <c r="H158" s="49"/>
      <c r="I158" s="29" t="s">
        <v>571</v>
      </c>
      <c r="J158" s="29" t="s">
        <v>408</v>
      </c>
      <c r="K158" s="29" t="s">
        <v>61</v>
      </c>
      <c r="L158" s="29" t="s">
        <v>424</v>
      </c>
      <c r="M158" s="29">
        <v>1</v>
      </c>
      <c r="N158" s="43"/>
    </row>
    <row r="159" spans="8:14" x14ac:dyDescent="0.25">
      <c r="H159" s="49"/>
      <c r="I159" s="29" t="s">
        <v>480</v>
      </c>
      <c r="J159" s="29" t="s">
        <v>387</v>
      </c>
      <c r="K159" s="29" t="s">
        <v>108</v>
      </c>
      <c r="L159" s="29" t="s">
        <v>417</v>
      </c>
      <c r="M159" s="29">
        <v>1</v>
      </c>
      <c r="N159" s="43"/>
    </row>
    <row r="160" spans="8:14" x14ac:dyDescent="0.25">
      <c r="H160" s="49"/>
      <c r="I160" s="29" t="s">
        <v>480</v>
      </c>
      <c r="J160" s="29" t="s">
        <v>387</v>
      </c>
      <c r="K160" s="29" t="s">
        <v>50</v>
      </c>
      <c r="L160" s="29" t="s">
        <v>417</v>
      </c>
      <c r="M160" s="29">
        <v>1</v>
      </c>
      <c r="N160" s="43"/>
    </row>
    <row r="161" spans="8:14" x14ac:dyDescent="0.25">
      <c r="H161" s="49"/>
      <c r="I161" s="29" t="s">
        <v>481</v>
      </c>
      <c r="J161" s="29" t="s">
        <v>388</v>
      </c>
      <c r="K161" s="29" t="s">
        <v>123</v>
      </c>
      <c r="L161" s="29" t="s">
        <v>421</v>
      </c>
      <c r="M161" s="29">
        <v>1</v>
      </c>
      <c r="N161" s="43"/>
    </row>
    <row r="162" spans="8:14" x14ac:dyDescent="0.25">
      <c r="H162" s="49"/>
      <c r="I162" s="29" t="s">
        <v>452</v>
      </c>
      <c r="J162" s="29" t="s">
        <v>356</v>
      </c>
      <c r="K162" s="29" t="s">
        <v>63</v>
      </c>
      <c r="L162" s="29" t="s">
        <v>430</v>
      </c>
      <c r="M162" s="29">
        <v>1</v>
      </c>
      <c r="N162" s="43"/>
    </row>
    <row r="163" spans="8:14" x14ac:dyDescent="0.25">
      <c r="H163" s="49"/>
      <c r="I163" s="29" t="s">
        <v>452</v>
      </c>
      <c r="J163" s="29" t="s">
        <v>356</v>
      </c>
      <c r="K163" s="29" t="s">
        <v>110</v>
      </c>
      <c r="L163" s="29" t="s">
        <v>417</v>
      </c>
      <c r="M163" s="29">
        <v>1</v>
      </c>
      <c r="N163" s="43"/>
    </row>
    <row r="164" spans="8:14" x14ac:dyDescent="0.25">
      <c r="H164" s="49"/>
      <c r="I164" s="29" t="s">
        <v>452</v>
      </c>
      <c r="J164" s="29" t="s">
        <v>356</v>
      </c>
      <c r="K164" s="29" t="s">
        <v>109</v>
      </c>
      <c r="L164" s="29" t="s">
        <v>417</v>
      </c>
      <c r="M164" s="29">
        <v>1</v>
      </c>
      <c r="N164" s="43"/>
    </row>
    <row r="165" spans="8:14" x14ac:dyDescent="0.25">
      <c r="H165" s="49"/>
      <c r="I165" s="29" t="s">
        <v>452</v>
      </c>
      <c r="J165" s="29" t="s">
        <v>356</v>
      </c>
      <c r="K165" s="29" t="s">
        <v>54</v>
      </c>
      <c r="L165" s="29" t="s">
        <v>419</v>
      </c>
      <c r="M165" s="29">
        <v>1</v>
      </c>
      <c r="N165" s="43"/>
    </row>
    <row r="166" spans="8:14" x14ac:dyDescent="0.25">
      <c r="H166" s="49"/>
      <c r="I166" s="29" t="s">
        <v>452</v>
      </c>
      <c r="J166" s="29" t="s">
        <v>356</v>
      </c>
      <c r="K166" s="29" t="s">
        <v>50</v>
      </c>
      <c r="L166" s="29" t="s">
        <v>417</v>
      </c>
      <c r="M166" s="29">
        <v>5</v>
      </c>
      <c r="N166" s="43"/>
    </row>
    <row r="167" spans="8:14" x14ac:dyDescent="0.25">
      <c r="H167" s="49"/>
      <c r="I167" s="29" t="s">
        <v>555</v>
      </c>
      <c r="J167" s="29" t="s">
        <v>554</v>
      </c>
      <c r="K167" s="29" t="s">
        <v>57</v>
      </c>
      <c r="L167" s="29" t="s">
        <v>416</v>
      </c>
      <c r="M167" s="29">
        <v>1</v>
      </c>
      <c r="N167" s="43"/>
    </row>
    <row r="168" spans="8:14" x14ac:dyDescent="0.25">
      <c r="H168" s="49"/>
      <c r="I168" s="29" t="s">
        <v>555</v>
      </c>
      <c r="J168" s="29" t="s">
        <v>554</v>
      </c>
      <c r="K168" s="29" t="s">
        <v>65</v>
      </c>
      <c r="L168" s="29" t="s">
        <v>428</v>
      </c>
      <c r="M168" s="29">
        <v>1</v>
      </c>
      <c r="N168" s="43"/>
    </row>
    <row r="169" spans="8:14" x14ac:dyDescent="0.25">
      <c r="H169" s="49"/>
      <c r="I169" s="29" t="s">
        <v>555</v>
      </c>
      <c r="J169" s="29" t="s">
        <v>554</v>
      </c>
      <c r="K169" s="29" t="s">
        <v>73</v>
      </c>
      <c r="L169" s="29" t="s">
        <v>424</v>
      </c>
      <c r="M169" s="29">
        <v>1</v>
      </c>
      <c r="N169" s="43"/>
    </row>
    <row r="170" spans="8:14" x14ac:dyDescent="0.25">
      <c r="H170" s="49"/>
      <c r="I170" s="29" t="s">
        <v>555</v>
      </c>
      <c r="J170" s="29" t="s">
        <v>554</v>
      </c>
      <c r="K170" s="29" t="s">
        <v>106</v>
      </c>
      <c r="L170" s="29" t="s">
        <v>425</v>
      </c>
      <c r="M170" s="29">
        <v>1</v>
      </c>
      <c r="N170" s="43"/>
    </row>
    <row r="171" spans="8:14" x14ac:dyDescent="0.25">
      <c r="H171" s="49"/>
      <c r="I171" s="29" t="s">
        <v>483</v>
      </c>
      <c r="J171" s="29" t="s">
        <v>390</v>
      </c>
      <c r="K171" s="29" t="s">
        <v>63</v>
      </c>
      <c r="L171" s="29" t="s">
        <v>430</v>
      </c>
      <c r="M171" s="29">
        <v>1</v>
      </c>
      <c r="N171" s="43"/>
    </row>
    <row r="172" spans="8:14" x14ac:dyDescent="0.25">
      <c r="H172" s="49"/>
      <c r="I172" s="29" t="s">
        <v>483</v>
      </c>
      <c r="J172" s="29" t="s">
        <v>390</v>
      </c>
      <c r="K172" s="29" t="s">
        <v>110</v>
      </c>
      <c r="L172" s="29" t="s">
        <v>417</v>
      </c>
      <c r="M172" s="29">
        <v>1</v>
      </c>
      <c r="N172" s="43"/>
    </row>
    <row r="173" spans="8:14" x14ac:dyDescent="0.25">
      <c r="H173" s="49"/>
      <c r="I173" s="29" t="s">
        <v>483</v>
      </c>
      <c r="J173" s="29" t="s">
        <v>390</v>
      </c>
      <c r="K173" s="29" t="s">
        <v>50</v>
      </c>
      <c r="L173" s="29" t="s">
        <v>417</v>
      </c>
      <c r="M173" s="29">
        <v>2</v>
      </c>
      <c r="N173" s="43"/>
    </row>
    <row r="174" spans="8:14" x14ac:dyDescent="0.25">
      <c r="H174" s="49"/>
      <c r="I174" s="29" t="s">
        <v>535</v>
      </c>
      <c r="J174" s="29" t="s">
        <v>534</v>
      </c>
      <c r="K174" s="29" t="s">
        <v>63</v>
      </c>
      <c r="L174" s="29" t="s">
        <v>430</v>
      </c>
      <c r="M174" s="29">
        <v>1</v>
      </c>
      <c r="N174" s="43"/>
    </row>
    <row r="175" spans="8:14" x14ac:dyDescent="0.25">
      <c r="H175" s="49"/>
      <c r="I175" s="29" t="s">
        <v>535</v>
      </c>
      <c r="J175" s="29" t="s">
        <v>534</v>
      </c>
      <c r="K175" s="29" t="s">
        <v>110</v>
      </c>
      <c r="L175" s="29" t="s">
        <v>417</v>
      </c>
      <c r="M175" s="29">
        <v>1</v>
      </c>
      <c r="N175" s="43"/>
    </row>
    <row r="176" spans="8:14" x14ac:dyDescent="0.25">
      <c r="H176" s="49"/>
      <c r="I176" s="29" t="s">
        <v>484</v>
      </c>
      <c r="J176" s="29" t="s">
        <v>391</v>
      </c>
      <c r="K176" s="29" t="s">
        <v>114</v>
      </c>
      <c r="L176" s="29" t="s">
        <v>417</v>
      </c>
      <c r="M176" s="29">
        <v>1</v>
      </c>
      <c r="N176" s="43"/>
    </row>
    <row r="177" spans="8:14" x14ac:dyDescent="0.25">
      <c r="H177" s="49"/>
      <c r="I177" s="29" t="s">
        <v>485</v>
      </c>
      <c r="J177" s="29" t="s">
        <v>392</v>
      </c>
      <c r="K177" s="29" t="s">
        <v>100</v>
      </c>
      <c r="L177" s="29" t="s">
        <v>564</v>
      </c>
      <c r="M177" s="29">
        <v>1</v>
      </c>
      <c r="N177" s="43"/>
    </row>
    <row r="178" spans="8:14" x14ac:dyDescent="0.25">
      <c r="H178" s="49"/>
      <c r="I178" s="29" t="s">
        <v>486</v>
      </c>
      <c r="J178" s="29" t="s">
        <v>393</v>
      </c>
      <c r="K178" s="29" t="s">
        <v>77</v>
      </c>
      <c r="L178" s="29" t="s">
        <v>526</v>
      </c>
      <c r="M178" s="29">
        <v>1</v>
      </c>
      <c r="N178" s="43"/>
    </row>
    <row r="179" spans="8:14" x14ac:dyDescent="0.25">
      <c r="H179" s="49"/>
      <c r="I179" s="29" t="s">
        <v>487</v>
      </c>
      <c r="J179" s="29" t="s">
        <v>394</v>
      </c>
      <c r="K179" s="29" t="s">
        <v>77</v>
      </c>
      <c r="L179" s="29" t="s">
        <v>526</v>
      </c>
      <c r="M179" s="29">
        <v>1</v>
      </c>
      <c r="N179" s="43"/>
    </row>
    <row r="180" spans="8:14" x14ac:dyDescent="0.25">
      <c r="H180" s="49"/>
      <c r="I180" s="29" t="s">
        <v>487</v>
      </c>
      <c r="J180" s="29" t="s">
        <v>394</v>
      </c>
      <c r="K180" s="29" t="s">
        <v>65</v>
      </c>
      <c r="L180" s="29" t="s">
        <v>428</v>
      </c>
      <c r="M180" s="29">
        <v>1</v>
      </c>
      <c r="N180" s="43"/>
    </row>
    <row r="181" spans="8:14" x14ac:dyDescent="0.25">
      <c r="H181" s="49"/>
      <c r="I181" s="29" t="s">
        <v>487</v>
      </c>
      <c r="J181" s="29" t="s">
        <v>394</v>
      </c>
      <c r="K181" s="29" t="s">
        <v>129</v>
      </c>
      <c r="L181" s="29" t="s">
        <v>421</v>
      </c>
      <c r="M181" s="29">
        <v>1</v>
      </c>
      <c r="N181" s="43"/>
    </row>
    <row r="182" spans="8:14" x14ac:dyDescent="0.25">
      <c r="H182" s="49"/>
      <c r="I182" s="29" t="s">
        <v>487</v>
      </c>
      <c r="J182" s="29" t="s">
        <v>394</v>
      </c>
      <c r="K182" s="29" t="s">
        <v>111</v>
      </c>
      <c r="L182" s="29" t="s">
        <v>417</v>
      </c>
      <c r="M182" s="29">
        <v>1</v>
      </c>
      <c r="N182" s="43"/>
    </row>
    <row r="183" spans="8:14" x14ac:dyDescent="0.25">
      <c r="H183" s="49"/>
      <c r="I183" s="29" t="s">
        <v>489</v>
      </c>
      <c r="J183" s="29" t="s">
        <v>396</v>
      </c>
      <c r="K183" s="29" t="s">
        <v>59</v>
      </c>
      <c r="L183" s="29" t="s">
        <v>428</v>
      </c>
      <c r="M183" s="29">
        <v>1</v>
      </c>
      <c r="N183" s="43"/>
    </row>
    <row r="184" spans="8:14" x14ac:dyDescent="0.25">
      <c r="H184" s="49"/>
      <c r="I184" s="29" t="s">
        <v>489</v>
      </c>
      <c r="J184" s="29" t="s">
        <v>396</v>
      </c>
      <c r="K184" s="29" t="s">
        <v>115</v>
      </c>
      <c r="L184" s="29" t="s">
        <v>430</v>
      </c>
      <c r="M184" s="29">
        <v>1</v>
      </c>
      <c r="N184" s="43"/>
    </row>
    <row r="185" spans="8:14" x14ac:dyDescent="0.25">
      <c r="H185" s="49"/>
      <c r="I185" s="29" t="s">
        <v>489</v>
      </c>
      <c r="J185" s="29" t="s">
        <v>396</v>
      </c>
      <c r="K185" s="29" t="s">
        <v>52</v>
      </c>
      <c r="L185" s="29" t="s">
        <v>419</v>
      </c>
      <c r="M185" s="29">
        <v>1</v>
      </c>
      <c r="N185" s="43"/>
    </row>
    <row r="186" spans="8:14" x14ac:dyDescent="0.25">
      <c r="H186" s="49"/>
      <c r="I186" s="29" t="s">
        <v>494</v>
      </c>
      <c r="J186" s="29" t="s">
        <v>401</v>
      </c>
      <c r="K186" s="29" t="s">
        <v>114</v>
      </c>
      <c r="L186" s="29" t="s">
        <v>417</v>
      </c>
      <c r="M186" s="29">
        <v>1</v>
      </c>
      <c r="N186" s="43"/>
    </row>
    <row r="187" spans="8:14" x14ac:dyDescent="0.25">
      <c r="H187" s="49"/>
      <c r="I187" s="29" t="s">
        <v>494</v>
      </c>
      <c r="J187" s="29" t="s">
        <v>401</v>
      </c>
      <c r="K187" s="29" t="s">
        <v>116</v>
      </c>
      <c r="L187" s="29" t="s">
        <v>526</v>
      </c>
      <c r="M187" s="29">
        <v>1</v>
      </c>
      <c r="N187" s="43"/>
    </row>
    <row r="188" spans="8:14" x14ac:dyDescent="0.25">
      <c r="H188" s="49"/>
      <c r="I188" s="29" t="s">
        <v>494</v>
      </c>
      <c r="J188" s="29" t="s">
        <v>401</v>
      </c>
      <c r="K188" s="29" t="s">
        <v>50</v>
      </c>
      <c r="L188" s="29" t="s">
        <v>417</v>
      </c>
      <c r="M188" s="29">
        <v>1</v>
      </c>
      <c r="N188" s="43"/>
    </row>
    <row r="189" spans="8:14" x14ac:dyDescent="0.25">
      <c r="H189" s="49"/>
      <c r="I189" s="29" t="s">
        <v>494</v>
      </c>
      <c r="J189" s="29" t="s">
        <v>401</v>
      </c>
      <c r="K189" s="29" t="s">
        <v>72</v>
      </c>
      <c r="L189" s="29" t="s">
        <v>424</v>
      </c>
      <c r="M189" s="29">
        <v>1</v>
      </c>
      <c r="N189" s="43"/>
    </row>
    <row r="190" spans="8:14" x14ac:dyDescent="0.25">
      <c r="H190" s="49"/>
      <c r="I190" s="29" t="s">
        <v>490</v>
      </c>
      <c r="J190" s="29" t="s">
        <v>397</v>
      </c>
      <c r="K190" s="29" t="s">
        <v>64</v>
      </c>
      <c r="L190" s="29" t="s">
        <v>419</v>
      </c>
      <c r="M190" s="29">
        <v>1</v>
      </c>
      <c r="N190" s="43"/>
    </row>
    <row r="191" spans="8:14" x14ac:dyDescent="0.25">
      <c r="H191" s="49"/>
      <c r="I191" s="29" t="s">
        <v>490</v>
      </c>
      <c r="J191" s="29" t="s">
        <v>397</v>
      </c>
      <c r="K191" s="29" t="s">
        <v>103</v>
      </c>
      <c r="L191" s="29" t="s">
        <v>424</v>
      </c>
      <c r="M191" s="29">
        <v>1</v>
      </c>
      <c r="N191" s="43"/>
    </row>
    <row r="192" spans="8:14" x14ac:dyDescent="0.25">
      <c r="H192" s="49"/>
      <c r="I192" s="29" t="s">
        <v>491</v>
      </c>
      <c r="J192" s="29" t="s">
        <v>398</v>
      </c>
      <c r="K192" s="29" t="s">
        <v>110</v>
      </c>
      <c r="L192" s="29" t="s">
        <v>417</v>
      </c>
      <c r="M192" s="29">
        <v>1</v>
      </c>
      <c r="N192" s="43"/>
    </row>
    <row r="193" spans="8:14" x14ac:dyDescent="0.25">
      <c r="H193" s="49"/>
      <c r="I193" s="29" t="s">
        <v>491</v>
      </c>
      <c r="J193" s="29" t="s">
        <v>398</v>
      </c>
      <c r="K193" s="29" t="s">
        <v>50</v>
      </c>
      <c r="L193" s="29" t="s">
        <v>417</v>
      </c>
      <c r="M193" s="29">
        <v>2</v>
      </c>
      <c r="N193" s="43"/>
    </row>
    <row r="194" spans="8:14" x14ac:dyDescent="0.25">
      <c r="H194" s="49"/>
      <c r="I194" s="29" t="s">
        <v>492</v>
      </c>
      <c r="J194" s="29" t="s">
        <v>399</v>
      </c>
      <c r="K194" s="29" t="s">
        <v>108</v>
      </c>
      <c r="L194" s="29" t="s">
        <v>417</v>
      </c>
      <c r="M194" s="29">
        <v>1</v>
      </c>
      <c r="N194" s="43"/>
    </row>
    <row r="195" spans="8:14" x14ac:dyDescent="0.25">
      <c r="H195" s="49"/>
      <c r="I195" s="29" t="s">
        <v>492</v>
      </c>
      <c r="J195" s="29" t="s">
        <v>399</v>
      </c>
      <c r="K195" s="29" t="s">
        <v>51</v>
      </c>
      <c r="L195" s="29" t="s">
        <v>419</v>
      </c>
      <c r="M195" s="29">
        <v>1</v>
      </c>
      <c r="N195" s="43"/>
    </row>
    <row r="196" spans="8:14" x14ac:dyDescent="0.25">
      <c r="H196" s="49"/>
      <c r="I196" s="29" t="s">
        <v>492</v>
      </c>
      <c r="J196" s="29" t="s">
        <v>399</v>
      </c>
      <c r="K196" s="29" t="s">
        <v>125</v>
      </c>
      <c r="L196" s="29" t="s">
        <v>421</v>
      </c>
      <c r="M196" s="29">
        <v>1</v>
      </c>
      <c r="N196" s="43"/>
    </row>
    <row r="197" spans="8:14" x14ac:dyDescent="0.25">
      <c r="H197" s="49"/>
      <c r="I197" s="29" t="s">
        <v>492</v>
      </c>
      <c r="J197" s="29" t="s">
        <v>399</v>
      </c>
      <c r="K197" s="29" t="s">
        <v>50</v>
      </c>
      <c r="L197" s="29" t="s">
        <v>417</v>
      </c>
      <c r="M197" s="29">
        <v>2</v>
      </c>
      <c r="N197" s="43"/>
    </row>
    <row r="198" spans="8:14" x14ac:dyDescent="0.25">
      <c r="H198" s="49"/>
      <c r="I198" s="29" t="s">
        <v>540</v>
      </c>
      <c r="J198" s="29" t="s">
        <v>585</v>
      </c>
      <c r="K198" s="29" t="s">
        <v>89</v>
      </c>
      <c r="L198" s="29" t="s">
        <v>436</v>
      </c>
      <c r="M198" s="29">
        <v>1</v>
      </c>
      <c r="N198" s="43"/>
    </row>
    <row r="199" spans="8:14" x14ac:dyDescent="0.25">
      <c r="H199" s="49"/>
      <c r="I199" s="29" t="s">
        <v>540</v>
      </c>
      <c r="J199" s="29" t="s">
        <v>539</v>
      </c>
      <c r="K199" s="29" t="s">
        <v>89</v>
      </c>
      <c r="L199" s="29" t="s">
        <v>436</v>
      </c>
      <c r="M199" s="29">
        <v>1</v>
      </c>
      <c r="N199" s="43"/>
    </row>
    <row r="200" spans="8:14" x14ac:dyDescent="0.25">
      <c r="H200" s="49"/>
      <c r="I200" s="29" t="s">
        <v>493</v>
      </c>
      <c r="J200" s="29" t="s">
        <v>400</v>
      </c>
      <c r="K200" s="29" t="s">
        <v>82</v>
      </c>
      <c r="L200" s="29" t="s">
        <v>422</v>
      </c>
      <c r="M200" s="29">
        <v>1</v>
      </c>
      <c r="N200" s="43"/>
    </row>
    <row r="201" spans="8:14" x14ac:dyDescent="0.25">
      <c r="H201" s="49"/>
      <c r="I201" s="29" t="s">
        <v>493</v>
      </c>
      <c r="J201" s="29" t="s">
        <v>400</v>
      </c>
      <c r="K201" s="29" t="s">
        <v>68</v>
      </c>
      <c r="L201" s="29" t="s">
        <v>419</v>
      </c>
      <c r="M201" s="29">
        <v>1</v>
      </c>
      <c r="N201" s="43"/>
    </row>
    <row r="202" spans="8:14" x14ac:dyDescent="0.25">
      <c r="H202" s="49"/>
      <c r="I202" s="29" t="s">
        <v>493</v>
      </c>
      <c r="J202" s="29" t="s">
        <v>400</v>
      </c>
      <c r="K202" s="29" t="s">
        <v>50</v>
      </c>
      <c r="L202" s="29" t="s">
        <v>417</v>
      </c>
      <c r="M202" s="29">
        <v>2</v>
      </c>
      <c r="N202" s="43"/>
    </row>
    <row r="203" spans="8:14" x14ac:dyDescent="0.25">
      <c r="H203" s="49"/>
      <c r="I203" s="29" t="s">
        <v>497</v>
      </c>
      <c r="J203" s="29" t="s">
        <v>404</v>
      </c>
      <c r="K203" s="29" t="s">
        <v>55</v>
      </c>
      <c r="L203" s="29" t="s">
        <v>435</v>
      </c>
      <c r="M203" s="29">
        <v>1</v>
      </c>
      <c r="N203" s="43"/>
    </row>
    <row r="204" spans="8:14" x14ac:dyDescent="0.25">
      <c r="H204" s="49"/>
      <c r="I204" s="29" t="s">
        <v>497</v>
      </c>
      <c r="J204" s="29" t="s">
        <v>404</v>
      </c>
      <c r="K204" s="29" t="s">
        <v>53</v>
      </c>
      <c r="L204" s="29" t="s">
        <v>435</v>
      </c>
      <c r="M204" s="29">
        <v>1</v>
      </c>
      <c r="N204" s="43"/>
    </row>
    <row r="205" spans="8:14" x14ac:dyDescent="0.25">
      <c r="H205" s="49"/>
      <c r="I205" s="29" t="s">
        <v>497</v>
      </c>
      <c r="J205" s="29" t="s">
        <v>404</v>
      </c>
      <c r="K205" s="29" t="s">
        <v>51</v>
      </c>
      <c r="L205" s="29" t="s">
        <v>419</v>
      </c>
      <c r="M205" s="29">
        <v>1</v>
      </c>
      <c r="N205" s="43"/>
    </row>
    <row r="206" spans="8:14" x14ac:dyDescent="0.25">
      <c r="H206" s="49"/>
      <c r="I206" s="29" t="s">
        <v>497</v>
      </c>
      <c r="J206" s="29" t="s">
        <v>404</v>
      </c>
      <c r="K206" s="29" t="s">
        <v>50</v>
      </c>
      <c r="L206" s="29" t="s">
        <v>417</v>
      </c>
      <c r="M206" s="29">
        <v>3</v>
      </c>
      <c r="N206" s="43"/>
    </row>
    <row r="207" spans="8:14" x14ac:dyDescent="0.25">
      <c r="H207" s="49"/>
      <c r="I207" s="29" t="s">
        <v>497</v>
      </c>
      <c r="J207" s="29" t="s">
        <v>405</v>
      </c>
      <c r="K207" s="29" t="s">
        <v>50</v>
      </c>
      <c r="L207" s="29" t="s">
        <v>417</v>
      </c>
      <c r="M207" s="29">
        <v>1</v>
      </c>
      <c r="N207" s="43"/>
    </row>
    <row r="208" spans="8:14" x14ac:dyDescent="0.25">
      <c r="H208" s="49"/>
      <c r="I208" s="29" t="s">
        <v>499</v>
      </c>
      <c r="J208" s="29" t="s">
        <v>407</v>
      </c>
      <c r="K208" s="29" t="s">
        <v>110</v>
      </c>
      <c r="L208" s="29" t="s">
        <v>417</v>
      </c>
      <c r="M208" s="29">
        <v>1</v>
      </c>
      <c r="N208" s="43"/>
    </row>
    <row r="209" spans="8:14" x14ac:dyDescent="0.25">
      <c r="H209" s="49"/>
      <c r="I209" s="29" t="s">
        <v>499</v>
      </c>
      <c r="J209" s="29" t="s">
        <v>407</v>
      </c>
      <c r="K209" s="29" t="s">
        <v>51</v>
      </c>
      <c r="L209" s="29" t="s">
        <v>419</v>
      </c>
      <c r="M209" s="29">
        <v>1</v>
      </c>
      <c r="N209" s="43"/>
    </row>
    <row r="210" spans="8:14" x14ac:dyDescent="0.25">
      <c r="H210" s="49"/>
      <c r="I210" s="29" t="s">
        <v>499</v>
      </c>
      <c r="J210" s="29" t="s">
        <v>407</v>
      </c>
      <c r="K210" s="29" t="s">
        <v>50</v>
      </c>
      <c r="L210" s="29" t="s">
        <v>417</v>
      </c>
      <c r="M210" s="29">
        <v>1</v>
      </c>
      <c r="N210" s="43"/>
    </row>
    <row r="211" spans="8:14" x14ac:dyDescent="0.25">
      <c r="H211" s="49"/>
      <c r="I211" s="29" t="s">
        <v>498</v>
      </c>
      <c r="J211" s="29" t="s">
        <v>406</v>
      </c>
      <c r="K211" s="29" t="s">
        <v>74</v>
      </c>
      <c r="L211" s="29" t="s">
        <v>427</v>
      </c>
      <c r="M211" s="29">
        <v>1</v>
      </c>
      <c r="N211" s="43"/>
    </row>
    <row r="212" spans="8:14" x14ac:dyDescent="0.25">
      <c r="H212" s="49"/>
      <c r="I212" s="29" t="s">
        <v>498</v>
      </c>
      <c r="J212" s="29" t="s">
        <v>406</v>
      </c>
      <c r="K212" s="29" t="s">
        <v>78</v>
      </c>
      <c r="L212" s="29" t="s">
        <v>426</v>
      </c>
      <c r="M212" s="29">
        <v>1</v>
      </c>
      <c r="N212" s="43"/>
    </row>
    <row r="213" spans="8:14" x14ac:dyDescent="0.25">
      <c r="H213" s="49"/>
      <c r="I213" s="29" t="s">
        <v>498</v>
      </c>
      <c r="J213" s="29" t="s">
        <v>406</v>
      </c>
      <c r="K213" s="29" t="s">
        <v>98</v>
      </c>
      <c r="L213" s="29" t="s">
        <v>516</v>
      </c>
      <c r="M213" s="29">
        <v>1</v>
      </c>
      <c r="N213" s="43"/>
    </row>
    <row r="214" spans="8:14" x14ac:dyDescent="0.25">
      <c r="H214" s="49"/>
      <c r="I214" s="29" t="s">
        <v>498</v>
      </c>
      <c r="J214" s="29" t="s">
        <v>406</v>
      </c>
      <c r="K214" s="29" t="s">
        <v>50</v>
      </c>
      <c r="L214" s="29" t="s">
        <v>417</v>
      </c>
      <c r="M214" s="29">
        <v>3</v>
      </c>
      <c r="N214" s="43"/>
    </row>
    <row r="215" spans="8:14" x14ac:dyDescent="0.25">
      <c r="H215" s="49"/>
      <c r="I215" s="29" t="s">
        <v>498</v>
      </c>
      <c r="J215" s="29" t="s">
        <v>406</v>
      </c>
      <c r="K215" s="29" t="s">
        <v>111</v>
      </c>
      <c r="L215" s="29" t="s">
        <v>417</v>
      </c>
      <c r="M215" s="29">
        <v>1</v>
      </c>
      <c r="N215" s="43"/>
    </row>
    <row r="216" spans="8:14" x14ac:dyDescent="0.25">
      <c r="H216" s="49"/>
      <c r="I216" s="29" t="s">
        <v>501</v>
      </c>
      <c r="J216" s="29" t="s">
        <v>410</v>
      </c>
      <c r="K216" s="29" t="s">
        <v>110</v>
      </c>
      <c r="L216" s="29" t="s">
        <v>417</v>
      </c>
      <c r="M216" s="29">
        <v>1</v>
      </c>
      <c r="N216" s="43"/>
    </row>
    <row r="217" spans="8:14" x14ac:dyDescent="0.25">
      <c r="H217" s="49"/>
      <c r="I217" s="29" t="s">
        <v>501</v>
      </c>
      <c r="J217" s="29" t="s">
        <v>410</v>
      </c>
      <c r="K217" s="29" t="s">
        <v>69</v>
      </c>
      <c r="L217" s="29" t="s">
        <v>419</v>
      </c>
      <c r="M217" s="29">
        <v>1</v>
      </c>
      <c r="N217" s="43"/>
    </row>
    <row r="218" spans="8:14" x14ac:dyDescent="0.25">
      <c r="I218" s="44"/>
      <c r="J218" s="44"/>
      <c r="K218" s="44"/>
      <c r="L218" s="44"/>
      <c r="M218" s="4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zoomScaleNormal="100" workbookViewId="0">
      <pane ySplit="4" topLeftCell="A86" activePane="bottomLeft" state="frozen"/>
      <selection pane="bottomLeft" activeCell="A112" sqref="A112:J112"/>
    </sheetView>
  </sheetViews>
  <sheetFormatPr defaultColWidth="8.85546875" defaultRowHeight="15" x14ac:dyDescent="0.25"/>
  <cols>
    <col min="1" max="1" width="43.140625" style="52" bestFit="1" customWidth="1"/>
    <col min="2" max="2" width="18.7109375" style="52" bestFit="1" customWidth="1"/>
    <col min="3" max="4" width="7.7109375" style="52" customWidth="1"/>
    <col min="5" max="7" width="7.7109375" style="52" bestFit="1" customWidth="1"/>
    <col min="8" max="8" width="7.7109375" style="52" customWidth="1"/>
    <col min="9" max="10" width="7.7109375" style="52" bestFit="1" customWidth="1"/>
    <col min="11" max="16384" width="8.85546875" style="52"/>
  </cols>
  <sheetData>
    <row r="1" spans="1:10" x14ac:dyDescent="0.25">
      <c r="A1" s="144" t="s">
        <v>645</v>
      </c>
      <c r="B1" s="144"/>
      <c r="C1" s="144"/>
      <c r="D1" s="144"/>
      <c r="E1" s="144"/>
      <c r="F1" s="144"/>
      <c r="G1" s="144"/>
      <c r="H1" s="144"/>
      <c r="I1" s="144"/>
      <c r="J1" s="144"/>
    </row>
    <row r="2" spans="1:10" x14ac:dyDescent="0.25">
      <c r="A2" s="143" t="s">
        <v>5</v>
      </c>
      <c r="B2" s="143"/>
      <c r="C2" s="143"/>
      <c r="D2" s="143"/>
      <c r="E2" s="143"/>
      <c r="F2" s="143"/>
      <c r="G2" s="143"/>
      <c r="H2" s="143"/>
      <c r="I2" s="143"/>
      <c r="J2" s="143"/>
    </row>
    <row r="4" spans="1:10" s="102" customFormat="1" ht="15.75" thickBot="1" x14ac:dyDescent="0.3">
      <c r="A4" s="103" t="s">
        <v>343</v>
      </c>
      <c r="B4" s="100" t="s">
        <v>441</v>
      </c>
      <c r="C4" s="104" t="s">
        <v>4</v>
      </c>
      <c r="D4" s="100" t="s">
        <v>11</v>
      </c>
      <c r="E4" s="100" t="s">
        <v>12</v>
      </c>
      <c r="F4" s="100" t="s">
        <v>587</v>
      </c>
      <c r="G4" s="100" t="s">
        <v>648</v>
      </c>
      <c r="H4" s="100" t="s">
        <v>707</v>
      </c>
      <c r="I4" s="100" t="s">
        <v>754</v>
      </c>
      <c r="J4" s="101" t="s">
        <v>796</v>
      </c>
    </row>
    <row r="5" spans="1:10" x14ac:dyDescent="0.25">
      <c r="A5" s="70" t="s">
        <v>442</v>
      </c>
      <c r="B5" s="71" t="s">
        <v>346</v>
      </c>
      <c r="C5" s="71">
        <f>SUMIF('0809'!O:O,'Summary by Major'!B5,'0809'!R:R)</f>
        <v>9</v>
      </c>
      <c r="D5" s="71">
        <v>10</v>
      </c>
      <c r="E5" s="71">
        <v>8</v>
      </c>
      <c r="F5" s="71">
        <v>6</v>
      </c>
      <c r="G5" s="71">
        <v>5</v>
      </c>
      <c r="H5" s="71">
        <v>7</v>
      </c>
      <c r="I5" s="71">
        <v>3</v>
      </c>
      <c r="J5" s="72">
        <v>3</v>
      </c>
    </row>
    <row r="6" spans="1:10" x14ac:dyDescent="0.25">
      <c r="A6" s="70" t="s">
        <v>708</v>
      </c>
      <c r="B6" s="71" t="s">
        <v>709</v>
      </c>
      <c r="C6" s="71">
        <v>0</v>
      </c>
      <c r="D6" s="71">
        <v>0</v>
      </c>
      <c r="E6" s="71">
        <v>0</v>
      </c>
      <c r="F6" s="71">
        <v>0</v>
      </c>
      <c r="G6" s="71">
        <v>0</v>
      </c>
      <c r="H6" s="71">
        <v>1</v>
      </c>
      <c r="I6" s="71">
        <v>1</v>
      </c>
      <c r="J6" s="72">
        <v>2</v>
      </c>
    </row>
    <row r="7" spans="1:10" x14ac:dyDescent="0.25">
      <c r="A7" s="66" t="s">
        <v>443</v>
      </c>
      <c r="B7" s="65" t="s">
        <v>347</v>
      </c>
      <c r="C7" s="71">
        <f>SUMIF('0809'!O:O,'Summary by Major'!B7,'0809'!R:R)</f>
        <v>1</v>
      </c>
      <c r="D7" s="65">
        <v>0</v>
      </c>
      <c r="E7" s="65">
        <v>1</v>
      </c>
      <c r="F7" s="65">
        <v>1</v>
      </c>
      <c r="G7" s="71">
        <v>1</v>
      </c>
      <c r="H7" s="71">
        <v>0</v>
      </c>
      <c r="I7" s="71">
        <v>0</v>
      </c>
      <c r="J7" s="72">
        <v>0</v>
      </c>
    </row>
    <row r="8" spans="1:10" x14ac:dyDescent="0.25">
      <c r="A8" s="66" t="s">
        <v>445</v>
      </c>
      <c r="B8" s="65" t="s">
        <v>349</v>
      </c>
      <c r="C8" s="71">
        <f>SUMIF('0809'!O:O,'Summary by Major'!B8,'0809'!R:R)</f>
        <v>4</v>
      </c>
      <c r="D8" s="65">
        <v>2</v>
      </c>
      <c r="E8" s="65">
        <v>1</v>
      </c>
      <c r="F8" s="65">
        <v>3</v>
      </c>
      <c r="G8" s="71">
        <v>3</v>
      </c>
      <c r="H8" s="71">
        <v>3</v>
      </c>
      <c r="I8" s="71">
        <v>2</v>
      </c>
      <c r="J8" s="72">
        <v>3</v>
      </c>
    </row>
    <row r="9" spans="1:10" x14ac:dyDescent="0.25">
      <c r="A9" s="66" t="s">
        <v>444</v>
      </c>
      <c r="B9" s="65" t="s">
        <v>348</v>
      </c>
      <c r="C9" s="71">
        <f>SUMIF('0809'!O:O,'Summary by Major'!B9,'0809'!R:R)</f>
        <v>4</v>
      </c>
      <c r="D9" s="65">
        <v>4</v>
      </c>
      <c r="E9" s="65">
        <v>11</v>
      </c>
      <c r="F9" s="65">
        <v>4</v>
      </c>
      <c r="G9" s="71">
        <v>7</v>
      </c>
      <c r="H9" s="71">
        <v>4</v>
      </c>
      <c r="I9" s="71">
        <v>4</v>
      </c>
      <c r="J9" s="72">
        <v>7</v>
      </c>
    </row>
    <row r="10" spans="1:10" x14ac:dyDescent="0.25">
      <c r="A10" s="66" t="s">
        <v>506</v>
      </c>
      <c r="B10" s="65" t="s">
        <v>505</v>
      </c>
      <c r="C10" s="71">
        <f>SUMIF('0809'!O:O,'Summary by Major'!B10,'0809'!R:R)</f>
        <v>1</v>
      </c>
      <c r="D10" s="65">
        <v>1</v>
      </c>
      <c r="E10" s="65">
        <v>0</v>
      </c>
      <c r="F10" s="65">
        <v>0</v>
      </c>
      <c r="G10" s="71">
        <v>1</v>
      </c>
      <c r="H10" s="71">
        <v>0</v>
      </c>
      <c r="I10" s="71">
        <v>0</v>
      </c>
      <c r="J10" s="72">
        <v>0</v>
      </c>
    </row>
    <row r="11" spans="1:10" x14ac:dyDescent="0.25">
      <c r="A11" s="66" t="s">
        <v>446</v>
      </c>
      <c r="B11" s="65" t="s">
        <v>350</v>
      </c>
      <c r="C11" s="71">
        <f>SUMIF('0809'!O:O,'Summary by Major'!B11,'0809'!R:R)</f>
        <v>1</v>
      </c>
      <c r="D11" s="65">
        <v>3</v>
      </c>
      <c r="E11" s="65">
        <v>3</v>
      </c>
      <c r="F11" s="65">
        <v>2</v>
      </c>
      <c r="G11" s="71">
        <v>0</v>
      </c>
      <c r="H11" s="71">
        <v>3</v>
      </c>
      <c r="I11" s="71">
        <v>1</v>
      </c>
      <c r="J11" s="72">
        <v>2</v>
      </c>
    </row>
    <row r="12" spans="1:10" x14ac:dyDescent="0.25">
      <c r="A12" s="66" t="s">
        <v>447</v>
      </c>
      <c r="B12" s="65" t="s">
        <v>351</v>
      </c>
      <c r="C12" s="71">
        <f>SUMIF('0809'!O:O,'Summary by Major'!B12,'0809'!R:R)</f>
        <v>12</v>
      </c>
      <c r="D12" s="65">
        <v>14</v>
      </c>
      <c r="E12" s="65">
        <v>16</v>
      </c>
      <c r="F12" s="65">
        <v>18</v>
      </c>
      <c r="G12" s="71">
        <v>19</v>
      </c>
      <c r="H12" s="71">
        <v>21</v>
      </c>
      <c r="I12" s="71">
        <v>17</v>
      </c>
      <c r="J12" s="72">
        <v>15</v>
      </c>
    </row>
    <row r="13" spans="1:10" x14ac:dyDescent="0.25">
      <c r="A13" s="66" t="s">
        <v>448</v>
      </c>
      <c r="B13" s="65" t="s">
        <v>352</v>
      </c>
      <c r="C13" s="71">
        <f>SUMIF('0809'!O:O,'Summary by Major'!B13,'0809'!R:R)</f>
        <v>1</v>
      </c>
      <c r="D13" s="65">
        <v>4</v>
      </c>
      <c r="E13" s="65">
        <v>5</v>
      </c>
      <c r="F13" s="65">
        <v>4</v>
      </c>
      <c r="G13" s="71">
        <v>7</v>
      </c>
      <c r="H13" s="71">
        <v>3</v>
      </c>
      <c r="I13" s="71">
        <v>4</v>
      </c>
      <c r="J13" s="72">
        <v>5</v>
      </c>
    </row>
    <row r="14" spans="1:10" x14ac:dyDescent="0.25">
      <c r="A14" s="66" t="s">
        <v>449</v>
      </c>
      <c r="B14" s="65" t="s">
        <v>353</v>
      </c>
      <c r="C14" s="71">
        <f>SUMIF('0809'!O:O,'Summary by Major'!B14,'0809'!R:R)</f>
        <v>1</v>
      </c>
      <c r="D14" s="65">
        <v>0</v>
      </c>
      <c r="E14" s="65">
        <v>2</v>
      </c>
      <c r="F14" s="65">
        <v>2</v>
      </c>
      <c r="G14" s="71">
        <v>2</v>
      </c>
      <c r="H14" s="71">
        <v>1</v>
      </c>
      <c r="I14" s="71">
        <v>0</v>
      </c>
      <c r="J14" s="72">
        <v>1</v>
      </c>
    </row>
    <row r="15" spans="1:10" x14ac:dyDescent="0.25">
      <c r="A15" s="66" t="s">
        <v>546</v>
      </c>
      <c r="B15" s="65" t="s">
        <v>545</v>
      </c>
      <c r="C15" s="71">
        <f>SUMIF('0809'!O:O,'Summary by Major'!B15,'0809'!R:R)</f>
        <v>1</v>
      </c>
      <c r="D15" s="65">
        <v>0</v>
      </c>
      <c r="E15" s="65">
        <v>0</v>
      </c>
      <c r="F15" s="65">
        <v>0</v>
      </c>
      <c r="G15" s="71">
        <v>1</v>
      </c>
      <c r="H15" s="71">
        <v>0</v>
      </c>
      <c r="I15" s="71">
        <v>0</v>
      </c>
      <c r="J15" s="72">
        <v>0</v>
      </c>
    </row>
    <row r="16" spans="1:10" x14ac:dyDescent="0.25">
      <c r="A16" s="66" t="s">
        <v>508</v>
      </c>
      <c r="B16" s="65" t="s">
        <v>507</v>
      </c>
      <c r="C16" s="71">
        <f>SUMIF('0809'!O:O,'Summary by Major'!B16,'0809'!R:R)</f>
        <v>0</v>
      </c>
      <c r="D16" s="65">
        <v>1</v>
      </c>
      <c r="E16" s="65">
        <v>0</v>
      </c>
      <c r="F16" s="65">
        <v>0</v>
      </c>
      <c r="G16" s="71">
        <v>0</v>
      </c>
      <c r="H16" s="71">
        <v>0</v>
      </c>
      <c r="I16" s="71">
        <v>0</v>
      </c>
      <c r="J16" s="72">
        <v>0</v>
      </c>
    </row>
    <row r="17" spans="1:10" x14ac:dyDescent="0.25">
      <c r="A17" s="66" t="s">
        <v>450</v>
      </c>
      <c r="B17" s="65" t="s">
        <v>354</v>
      </c>
      <c r="C17" s="71">
        <f>SUMIF('0809'!O:O,'Summary by Major'!B17,'0809'!R:R)</f>
        <v>6</v>
      </c>
      <c r="D17" s="65">
        <v>6</v>
      </c>
      <c r="E17" s="65">
        <v>9</v>
      </c>
      <c r="F17" s="65">
        <v>4</v>
      </c>
      <c r="G17" s="71">
        <v>4</v>
      </c>
      <c r="H17" s="71">
        <v>7</v>
      </c>
      <c r="I17" s="71">
        <v>5</v>
      </c>
      <c r="J17" s="72">
        <v>2</v>
      </c>
    </row>
    <row r="18" spans="1:10" x14ac:dyDescent="0.25">
      <c r="A18" s="66" t="s">
        <v>510</v>
      </c>
      <c r="B18" s="65" t="s">
        <v>509</v>
      </c>
      <c r="C18" s="71">
        <f>SUMIF('0809'!O:O,'Summary by Major'!B18,'0809'!R:R)</f>
        <v>2</v>
      </c>
      <c r="D18" s="65">
        <v>2</v>
      </c>
      <c r="E18" s="65">
        <v>0</v>
      </c>
      <c r="F18" s="65">
        <v>0</v>
      </c>
      <c r="G18" s="71">
        <v>1</v>
      </c>
      <c r="H18" s="71">
        <v>0</v>
      </c>
      <c r="I18" s="71">
        <v>0</v>
      </c>
      <c r="J18" s="72">
        <v>1</v>
      </c>
    </row>
    <row r="19" spans="1:10" x14ac:dyDescent="0.25">
      <c r="A19" s="66" t="s">
        <v>451</v>
      </c>
      <c r="B19" s="65" t="s">
        <v>355</v>
      </c>
      <c r="C19" s="71">
        <f>SUMIF('0809'!O:O,'Summary by Major'!B19,'0809'!R:R)</f>
        <v>7</v>
      </c>
      <c r="D19" s="65">
        <v>4</v>
      </c>
      <c r="E19" s="65">
        <v>7</v>
      </c>
      <c r="F19" s="65">
        <v>9</v>
      </c>
      <c r="G19" s="71">
        <v>8</v>
      </c>
      <c r="H19" s="71">
        <v>7</v>
      </c>
      <c r="I19" s="71">
        <v>5</v>
      </c>
      <c r="J19" s="72">
        <v>5</v>
      </c>
    </row>
    <row r="20" spans="1:10" x14ac:dyDescent="0.25">
      <c r="A20" s="66" t="s">
        <v>710</v>
      </c>
      <c r="B20" s="65" t="s">
        <v>711</v>
      </c>
      <c r="C20" s="71">
        <v>0</v>
      </c>
      <c r="D20" s="65">
        <v>0</v>
      </c>
      <c r="E20" s="65">
        <v>0</v>
      </c>
      <c r="F20" s="65">
        <v>0</v>
      </c>
      <c r="G20" s="71">
        <v>0</v>
      </c>
      <c r="H20" s="71">
        <v>1</v>
      </c>
      <c r="I20" s="71">
        <v>0</v>
      </c>
      <c r="J20" s="72">
        <v>0</v>
      </c>
    </row>
    <row r="21" spans="1:10" x14ac:dyDescent="0.25">
      <c r="A21" s="66" t="s">
        <v>459</v>
      </c>
      <c r="B21" s="65" t="s">
        <v>363</v>
      </c>
      <c r="C21" s="71">
        <f>SUMIF('0809'!O:O,'Summary by Major'!B21,'0809'!R:R)</f>
        <v>0</v>
      </c>
      <c r="D21" s="65">
        <v>1</v>
      </c>
      <c r="E21" s="65">
        <v>1</v>
      </c>
      <c r="F21" s="65">
        <v>0</v>
      </c>
      <c r="G21" s="71">
        <v>0</v>
      </c>
      <c r="H21" s="71">
        <v>0</v>
      </c>
      <c r="I21" s="71">
        <v>0</v>
      </c>
      <c r="J21" s="72">
        <v>0</v>
      </c>
    </row>
    <row r="22" spans="1:10" x14ac:dyDescent="0.25">
      <c r="A22" s="66" t="s">
        <v>488</v>
      </c>
      <c r="B22" s="65" t="s">
        <v>395</v>
      </c>
      <c r="C22" s="71">
        <f>SUMIF('0809'!O:O,'Summary by Major'!B22,'0809'!R:R)</f>
        <v>2</v>
      </c>
      <c r="D22" s="65">
        <v>0</v>
      </c>
      <c r="E22" s="65">
        <v>2</v>
      </c>
      <c r="F22" s="65">
        <v>0</v>
      </c>
      <c r="G22" s="71">
        <v>1</v>
      </c>
      <c r="H22" s="71">
        <v>0</v>
      </c>
      <c r="I22" s="71">
        <v>0</v>
      </c>
      <c r="J22" s="72">
        <v>0</v>
      </c>
    </row>
    <row r="23" spans="1:10" x14ac:dyDescent="0.25">
      <c r="A23" s="66" t="s">
        <v>453</v>
      </c>
      <c r="B23" s="65" t="s">
        <v>357</v>
      </c>
      <c r="C23" s="71">
        <f>SUMIF('0809'!O:O,'Summary by Major'!B23,'0809'!R:R)</f>
        <v>3</v>
      </c>
      <c r="D23" s="65">
        <v>5</v>
      </c>
      <c r="E23" s="65">
        <v>2</v>
      </c>
      <c r="F23" s="65">
        <v>4</v>
      </c>
      <c r="G23" s="71">
        <v>3</v>
      </c>
      <c r="H23" s="71">
        <v>2</v>
      </c>
      <c r="I23" s="71">
        <v>8</v>
      </c>
      <c r="J23" s="72">
        <v>8</v>
      </c>
    </row>
    <row r="24" spans="1:10" x14ac:dyDescent="0.25">
      <c r="A24" s="66" t="s">
        <v>454</v>
      </c>
      <c r="B24" s="65" t="s">
        <v>358</v>
      </c>
      <c r="C24" s="71">
        <f>SUMIF('0809'!O:O,'Summary by Major'!B24,'0809'!R:R)</f>
        <v>9</v>
      </c>
      <c r="D24" s="65">
        <v>13</v>
      </c>
      <c r="E24" s="65">
        <v>7</v>
      </c>
      <c r="F24" s="65">
        <v>4</v>
      </c>
      <c r="G24" s="71">
        <v>5</v>
      </c>
      <c r="H24" s="71">
        <v>7</v>
      </c>
      <c r="I24" s="71">
        <v>4</v>
      </c>
      <c r="J24" s="72">
        <v>4</v>
      </c>
    </row>
    <row r="25" spans="1:10" x14ac:dyDescent="0.25">
      <c r="A25" s="66" t="s">
        <v>455</v>
      </c>
      <c r="B25" s="65" t="s">
        <v>359</v>
      </c>
      <c r="C25" s="71">
        <f>SUMIF('0809'!O:O,'Summary by Major'!B25,'0809'!R:R)</f>
        <v>10</v>
      </c>
      <c r="D25" s="65">
        <v>10</v>
      </c>
      <c r="E25" s="65">
        <v>13</v>
      </c>
      <c r="F25" s="65">
        <v>11</v>
      </c>
      <c r="G25" s="71">
        <v>9</v>
      </c>
      <c r="H25" s="71">
        <v>13</v>
      </c>
      <c r="I25" s="71">
        <v>15</v>
      </c>
      <c r="J25" s="72">
        <v>17</v>
      </c>
    </row>
    <row r="26" spans="1:10" x14ac:dyDescent="0.25">
      <c r="A26" s="66" t="s">
        <v>513</v>
      </c>
      <c r="B26" s="65" t="s">
        <v>512</v>
      </c>
      <c r="C26" s="71">
        <f>SUMIF('0809'!O:O,'Summary by Major'!B26,'0809'!R:R)</f>
        <v>3</v>
      </c>
      <c r="D26" s="65">
        <v>1</v>
      </c>
      <c r="E26" s="65">
        <v>0</v>
      </c>
      <c r="F26" s="65">
        <v>0</v>
      </c>
      <c r="G26" s="71">
        <v>0</v>
      </c>
      <c r="H26" s="71">
        <v>0</v>
      </c>
      <c r="I26" s="71">
        <v>0</v>
      </c>
      <c r="J26" s="72">
        <v>0</v>
      </c>
    </row>
    <row r="27" spans="1:10" x14ac:dyDescent="0.25">
      <c r="A27" s="66" t="s">
        <v>458</v>
      </c>
      <c r="B27" s="65" t="s">
        <v>362</v>
      </c>
      <c r="C27" s="71">
        <f>SUMIF('0809'!O:O,'Summary by Major'!B27,'0809'!R:R)</f>
        <v>0</v>
      </c>
      <c r="D27" s="65">
        <v>0</v>
      </c>
      <c r="E27" s="65">
        <v>1</v>
      </c>
      <c r="F27" s="65">
        <v>0</v>
      </c>
      <c r="G27" s="71">
        <v>0</v>
      </c>
      <c r="H27" s="71">
        <v>2</v>
      </c>
      <c r="I27" s="71">
        <v>0</v>
      </c>
      <c r="J27" s="72">
        <v>0</v>
      </c>
    </row>
    <row r="28" spans="1:10" x14ac:dyDescent="0.25">
      <c r="A28" s="66" t="s">
        <v>515</v>
      </c>
      <c r="B28" s="65" t="s">
        <v>514</v>
      </c>
      <c r="C28" s="71">
        <f>SUMIF('0809'!O:O,'Summary by Major'!B28,'0809'!R:R)</f>
        <v>3</v>
      </c>
      <c r="D28" s="65">
        <v>3</v>
      </c>
      <c r="E28" s="65">
        <v>0</v>
      </c>
      <c r="F28" s="65">
        <v>1</v>
      </c>
      <c r="G28" s="71">
        <v>6</v>
      </c>
      <c r="H28" s="71">
        <v>3</v>
      </c>
      <c r="I28" s="71">
        <v>3</v>
      </c>
      <c r="J28" s="72">
        <v>1</v>
      </c>
    </row>
    <row r="29" spans="1:10" x14ac:dyDescent="0.25">
      <c r="A29" s="66" t="s">
        <v>457</v>
      </c>
      <c r="B29" s="65" t="s">
        <v>361</v>
      </c>
      <c r="C29" s="71">
        <f>SUMIF('0809'!O:O,'Summary by Major'!B29,'0809'!R:R)</f>
        <v>4</v>
      </c>
      <c r="D29" s="65">
        <v>7</v>
      </c>
      <c r="E29" s="65">
        <v>5</v>
      </c>
      <c r="F29" s="65">
        <v>6</v>
      </c>
      <c r="G29" s="71">
        <v>3</v>
      </c>
      <c r="H29" s="71">
        <v>3</v>
      </c>
      <c r="I29" s="71">
        <v>2</v>
      </c>
      <c r="J29" s="72">
        <v>5</v>
      </c>
    </row>
    <row r="30" spans="1:10" x14ac:dyDescent="0.25">
      <c r="A30" s="66" t="s">
        <v>548</v>
      </c>
      <c r="B30" s="65" t="s">
        <v>547</v>
      </c>
      <c r="C30" s="71">
        <f>SUMIF('0809'!O:O,'Summary by Major'!B30,'0809'!R:R)</f>
        <v>1</v>
      </c>
      <c r="D30" s="65">
        <v>0</v>
      </c>
      <c r="E30" s="65">
        <v>0</v>
      </c>
      <c r="F30" s="65">
        <v>0</v>
      </c>
      <c r="G30" s="71">
        <v>0</v>
      </c>
      <c r="H30" s="71">
        <v>0</v>
      </c>
      <c r="I30" s="71">
        <v>0</v>
      </c>
      <c r="J30" s="72">
        <v>0</v>
      </c>
    </row>
    <row r="31" spans="1:10" x14ac:dyDescent="0.25">
      <c r="A31" s="66" t="s">
        <v>456</v>
      </c>
      <c r="B31" s="65" t="s">
        <v>360</v>
      </c>
      <c r="C31" s="71">
        <f>SUMIF('0809'!O:O,'Summary by Major'!B31,'0809'!R:R)</f>
        <v>0</v>
      </c>
      <c r="D31" s="65">
        <v>3</v>
      </c>
      <c r="E31" s="65">
        <v>13</v>
      </c>
      <c r="F31" s="65">
        <v>13</v>
      </c>
      <c r="G31" s="71">
        <v>10</v>
      </c>
      <c r="H31" s="71">
        <v>11</v>
      </c>
      <c r="I31" s="71">
        <v>12</v>
      </c>
      <c r="J31" s="72">
        <v>5</v>
      </c>
    </row>
    <row r="32" spans="1:10" x14ac:dyDescent="0.25">
      <c r="A32" s="66" t="s">
        <v>460</v>
      </c>
      <c r="B32" s="65" t="s">
        <v>364</v>
      </c>
      <c r="C32" s="71">
        <f>SUMIF('0809'!O:O,'Summary by Major'!B32,'0809'!R:R)</f>
        <v>3</v>
      </c>
      <c r="D32" s="65">
        <v>6</v>
      </c>
      <c r="E32" s="65">
        <v>5</v>
      </c>
      <c r="F32" s="65">
        <v>5</v>
      </c>
      <c r="G32" s="71">
        <v>5</v>
      </c>
      <c r="H32" s="71">
        <v>2</v>
      </c>
      <c r="I32" s="71">
        <v>1</v>
      </c>
      <c r="J32" s="72">
        <v>3</v>
      </c>
    </row>
    <row r="33" spans="1:10" x14ac:dyDescent="0.25">
      <c r="A33" s="66" t="s">
        <v>461</v>
      </c>
      <c r="B33" s="65" t="s">
        <v>365</v>
      </c>
      <c r="C33" s="71">
        <f>SUMIF('0809'!O:O,'Summary by Major'!B33,'0809'!R:R)</f>
        <v>1</v>
      </c>
      <c r="D33" s="65">
        <v>1</v>
      </c>
      <c r="E33" s="65">
        <v>1</v>
      </c>
      <c r="F33" s="65">
        <v>0</v>
      </c>
      <c r="G33" s="71">
        <v>3</v>
      </c>
      <c r="H33" s="71">
        <v>0</v>
      </c>
      <c r="I33" s="71">
        <v>1</v>
      </c>
      <c r="J33" s="72">
        <v>0</v>
      </c>
    </row>
    <row r="34" spans="1:10" x14ac:dyDescent="0.25">
      <c r="A34" s="66" t="s">
        <v>462</v>
      </c>
      <c r="B34" s="65" t="s">
        <v>366</v>
      </c>
      <c r="C34" s="71">
        <f>SUMIF('0809'!O:O,'Summary by Major'!B34,'0809'!R:R)</f>
        <v>5</v>
      </c>
      <c r="D34" s="65">
        <v>4</v>
      </c>
      <c r="E34" s="65">
        <v>4</v>
      </c>
      <c r="F34" s="65">
        <v>2</v>
      </c>
      <c r="G34" s="71">
        <v>2</v>
      </c>
      <c r="H34" s="71">
        <v>1</v>
      </c>
      <c r="I34" s="71">
        <v>0</v>
      </c>
      <c r="J34" s="72">
        <v>3</v>
      </c>
    </row>
    <row r="35" spans="1:10" x14ac:dyDescent="0.25">
      <c r="A35" s="66" t="s">
        <v>462</v>
      </c>
      <c r="B35" s="65" t="s">
        <v>367</v>
      </c>
      <c r="C35" s="71">
        <f>SUMIF('0809'!O:O,'Summary by Major'!B35,'0809'!R:R)</f>
        <v>0</v>
      </c>
      <c r="D35" s="65">
        <v>0</v>
      </c>
      <c r="E35" s="65">
        <v>1</v>
      </c>
      <c r="F35" s="65">
        <v>1</v>
      </c>
      <c r="G35" s="71">
        <v>0</v>
      </c>
      <c r="H35" s="71">
        <v>0</v>
      </c>
      <c r="I35" s="71">
        <v>1</v>
      </c>
      <c r="J35" s="72">
        <v>0</v>
      </c>
    </row>
    <row r="36" spans="1:10" x14ac:dyDescent="0.25">
      <c r="A36" s="133" t="s">
        <v>463</v>
      </c>
      <c r="B36" s="134" t="s">
        <v>368</v>
      </c>
      <c r="C36" s="71">
        <f>SUMIF('0809'!O:O,'Summary by Major'!B36,'0809'!R:R)</f>
        <v>0</v>
      </c>
      <c r="D36" s="65">
        <v>0</v>
      </c>
      <c r="E36" s="65">
        <v>1</v>
      </c>
      <c r="F36" s="65">
        <v>0</v>
      </c>
      <c r="G36" s="71">
        <v>0</v>
      </c>
      <c r="H36" s="71">
        <v>0</v>
      </c>
      <c r="I36" s="71">
        <v>0</v>
      </c>
      <c r="J36" s="72">
        <v>0</v>
      </c>
    </row>
    <row r="37" spans="1:10" x14ac:dyDescent="0.25">
      <c r="A37" s="70" t="s">
        <v>464</v>
      </c>
      <c r="B37" s="71" t="s">
        <v>369</v>
      </c>
      <c r="C37" s="71">
        <f>SUMIF('0809'!O:O,'Summary by Major'!B37,'0809'!R:R)</f>
        <v>12</v>
      </c>
      <c r="D37" s="65">
        <v>12</v>
      </c>
      <c r="E37" s="65">
        <v>14</v>
      </c>
      <c r="F37" s="65">
        <v>13</v>
      </c>
      <c r="G37" s="71">
        <v>12</v>
      </c>
      <c r="H37" s="71">
        <v>12</v>
      </c>
      <c r="I37" s="71">
        <v>6</v>
      </c>
      <c r="J37" s="72">
        <v>18</v>
      </c>
    </row>
    <row r="38" spans="1:10" x14ac:dyDescent="0.25">
      <c r="A38" s="66" t="s">
        <v>464</v>
      </c>
      <c r="B38" s="65" t="s">
        <v>370</v>
      </c>
      <c r="C38" s="71">
        <f>SUMIF('0809'!O:O,'Summary by Major'!B38,'0809'!R:R)</f>
        <v>1</v>
      </c>
      <c r="D38" s="65">
        <v>3</v>
      </c>
      <c r="E38" s="65">
        <v>5</v>
      </c>
      <c r="F38" s="65">
        <v>4</v>
      </c>
      <c r="G38" s="71">
        <v>2</v>
      </c>
      <c r="H38" s="71">
        <v>7</v>
      </c>
      <c r="I38" s="71">
        <v>1</v>
      </c>
      <c r="J38" s="72">
        <v>4</v>
      </c>
    </row>
    <row r="39" spans="1:10" x14ac:dyDescent="0.25">
      <c r="A39" s="66" t="s">
        <v>465</v>
      </c>
      <c r="B39" s="65" t="s">
        <v>371</v>
      </c>
      <c r="C39" s="71">
        <f>SUMIF('0809'!O:O,'Summary by Major'!B39,'0809'!R:R)</f>
        <v>9</v>
      </c>
      <c r="D39" s="65">
        <v>14</v>
      </c>
      <c r="E39" s="65">
        <v>10</v>
      </c>
      <c r="F39" s="65">
        <v>15</v>
      </c>
      <c r="G39" s="71">
        <v>17</v>
      </c>
      <c r="H39" s="71">
        <v>10</v>
      </c>
      <c r="I39" s="71">
        <v>16</v>
      </c>
      <c r="J39" s="72">
        <v>15</v>
      </c>
    </row>
    <row r="40" spans="1:10" x14ac:dyDescent="0.25">
      <c r="A40" s="66" t="s">
        <v>477</v>
      </c>
      <c r="B40" s="65" t="s">
        <v>384</v>
      </c>
      <c r="C40" s="71">
        <f>SUMIF('0809'!O:O,'Summary by Major'!B40,'0809'!R:R)</f>
        <v>0</v>
      </c>
      <c r="D40" s="65">
        <v>3</v>
      </c>
      <c r="E40" s="65">
        <v>2</v>
      </c>
      <c r="F40" s="65">
        <v>2</v>
      </c>
      <c r="G40" s="71">
        <v>3</v>
      </c>
      <c r="H40" s="71">
        <v>0</v>
      </c>
      <c r="I40" s="71">
        <v>2</v>
      </c>
      <c r="J40" s="72">
        <v>0</v>
      </c>
    </row>
    <row r="41" spans="1:10" x14ac:dyDescent="0.25">
      <c r="A41" s="66" t="s">
        <v>502</v>
      </c>
      <c r="B41" s="65" t="s">
        <v>411</v>
      </c>
      <c r="C41" s="71">
        <f>SUMIF('0809'!O:O,'Summary by Major'!B41,'0809'!R:R)</f>
        <v>1</v>
      </c>
      <c r="D41" s="65">
        <v>3</v>
      </c>
      <c r="E41" s="65">
        <v>2</v>
      </c>
      <c r="F41" s="65">
        <v>2</v>
      </c>
      <c r="G41" s="71">
        <v>3</v>
      </c>
      <c r="H41" s="71">
        <v>3</v>
      </c>
      <c r="I41" s="71">
        <v>3</v>
      </c>
      <c r="J41" s="72">
        <v>2</v>
      </c>
    </row>
    <row r="42" spans="1:10" x14ac:dyDescent="0.25">
      <c r="A42" s="66" t="s">
        <v>466</v>
      </c>
      <c r="B42" s="65" t="s">
        <v>372</v>
      </c>
      <c r="C42" s="71">
        <f>SUMIF('0809'!O:O,'Summary by Major'!B42,'0809'!R:R)</f>
        <v>0</v>
      </c>
      <c r="D42" s="65">
        <v>0</v>
      </c>
      <c r="E42" s="65">
        <v>1</v>
      </c>
      <c r="F42" s="65">
        <v>0</v>
      </c>
      <c r="G42" s="71">
        <v>2</v>
      </c>
      <c r="H42" s="71">
        <v>0</v>
      </c>
      <c r="I42" s="71">
        <v>0</v>
      </c>
      <c r="J42" s="72">
        <v>1</v>
      </c>
    </row>
    <row r="43" spans="1:10" x14ac:dyDescent="0.25">
      <c r="A43" s="66" t="s">
        <v>519</v>
      </c>
      <c r="B43" s="65" t="s">
        <v>518</v>
      </c>
      <c r="C43" s="71">
        <f>SUMIF('0809'!O:O,'Summary by Major'!B43,'0809'!R:R)</f>
        <v>0</v>
      </c>
      <c r="D43" s="65">
        <v>1</v>
      </c>
      <c r="E43" s="65">
        <v>0</v>
      </c>
      <c r="F43" s="65">
        <v>0</v>
      </c>
      <c r="G43" s="71">
        <v>1</v>
      </c>
      <c r="H43" s="71">
        <v>0</v>
      </c>
      <c r="I43" s="71">
        <v>0</v>
      </c>
      <c r="J43" s="72">
        <v>0</v>
      </c>
    </row>
    <row r="44" spans="1:10" x14ac:dyDescent="0.25">
      <c r="A44" s="66" t="s">
        <v>467</v>
      </c>
      <c r="B44" s="65" t="s">
        <v>373</v>
      </c>
      <c r="C44" s="71">
        <f>SUMIF('0809'!O:O,'Summary by Major'!B44,'0809'!R:R)</f>
        <v>2</v>
      </c>
      <c r="D44" s="65">
        <v>3</v>
      </c>
      <c r="E44" s="65">
        <v>3</v>
      </c>
      <c r="F44" s="65">
        <v>2</v>
      </c>
      <c r="G44" s="71">
        <v>3</v>
      </c>
      <c r="H44" s="71">
        <v>4</v>
      </c>
      <c r="I44" s="71">
        <v>1</v>
      </c>
      <c r="J44" s="72">
        <v>2</v>
      </c>
    </row>
    <row r="45" spans="1:10" x14ac:dyDescent="0.25">
      <c r="A45" s="66" t="s">
        <v>495</v>
      </c>
      <c r="B45" s="65" t="s">
        <v>402</v>
      </c>
      <c r="C45" s="71">
        <f>SUMIF('0809'!O:O,'Summary by Major'!B45,'0809'!R:R)</f>
        <v>0</v>
      </c>
      <c r="D45" s="65">
        <v>2</v>
      </c>
      <c r="E45" s="65">
        <v>1</v>
      </c>
      <c r="F45" s="65">
        <v>1</v>
      </c>
      <c r="G45" s="71">
        <v>1</v>
      </c>
      <c r="H45" s="71">
        <v>3</v>
      </c>
      <c r="I45" s="71">
        <v>2</v>
      </c>
      <c r="J45" s="72">
        <v>1</v>
      </c>
    </row>
    <row r="46" spans="1:10" x14ac:dyDescent="0.25">
      <c r="A46" s="66" t="s">
        <v>469</v>
      </c>
      <c r="B46" s="65" t="s">
        <v>375</v>
      </c>
      <c r="C46" s="71">
        <f>SUMIF('0809'!O:O,'Summary by Major'!B46,'0809'!R:R)</f>
        <v>0</v>
      </c>
      <c r="D46" s="65">
        <v>0</v>
      </c>
      <c r="E46" s="65">
        <v>1</v>
      </c>
      <c r="F46" s="65">
        <v>1</v>
      </c>
      <c r="G46" s="71">
        <v>0</v>
      </c>
      <c r="H46" s="71">
        <v>1</v>
      </c>
      <c r="I46" s="71">
        <v>1</v>
      </c>
      <c r="J46" s="72">
        <v>0</v>
      </c>
    </row>
    <row r="47" spans="1:10" x14ac:dyDescent="0.25">
      <c r="A47" s="66" t="s">
        <v>468</v>
      </c>
      <c r="B47" s="65" t="s">
        <v>374</v>
      </c>
      <c r="C47" s="71">
        <f>SUMIF('0809'!O:O,'Summary by Major'!B47,'0809'!R:R)</f>
        <v>0</v>
      </c>
      <c r="D47" s="65">
        <v>3</v>
      </c>
      <c r="E47" s="65">
        <v>1</v>
      </c>
      <c r="F47" s="65">
        <v>0</v>
      </c>
      <c r="G47" s="71">
        <v>0</v>
      </c>
      <c r="H47" s="71">
        <v>0</v>
      </c>
      <c r="I47" s="71">
        <v>0</v>
      </c>
      <c r="J47" s="72">
        <v>0</v>
      </c>
    </row>
    <row r="48" spans="1:10" x14ac:dyDescent="0.25">
      <c r="A48" s="66" t="s">
        <v>470</v>
      </c>
      <c r="B48" s="65" t="s">
        <v>376</v>
      </c>
      <c r="C48" s="71">
        <f>SUMIF('0809'!O:O,'Summary by Major'!B48,'0809'!R:R)</f>
        <v>0</v>
      </c>
      <c r="D48" s="65">
        <v>3</v>
      </c>
      <c r="E48" s="65">
        <v>1</v>
      </c>
      <c r="F48" s="65">
        <v>0</v>
      </c>
      <c r="G48" s="71">
        <v>0</v>
      </c>
      <c r="H48" s="71">
        <v>0</v>
      </c>
      <c r="I48" s="71">
        <v>0</v>
      </c>
      <c r="J48" s="72">
        <v>0</v>
      </c>
    </row>
    <row r="49" spans="1:10" x14ac:dyDescent="0.25">
      <c r="A49" s="66" t="s">
        <v>636</v>
      </c>
      <c r="B49" s="65" t="s">
        <v>635</v>
      </c>
      <c r="C49" s="71">
        <f>SUMIF('0809'!O:O,'Summary by Major'!B49,'0809'!R:R)</f>
        <v>0</v>
      </c>
      <c r="D49" s="65">
        <v>0</v>
      </c>
      <c r="E49" s="65">
        <v>0</v>
      </c>
      <c r="F49" s="65">
        <v>1</v>
      </c>
      <c r="G49" s="71">
        <v>1</v>
      </c>
      <c r="H49" s="71">
        <v>2</v>
      </c>
      <c r="I49" s="71">
        <v>1</v>
      </c>
      <c r="J49" s="72">
        <v>1</v>
      </c>
    </row>
    <row r="50" spans="1:10" x14ac:dyDescent="0.25">
      <c r="A50" s="66" t="s">
        <v>472</v>
      </c>
      <c r="B50" s="65" t="s">
        <v>379</v>
      </c>
      <c r="C50" s="71">
        <f>SUMIF('0809'!O:O,'Summary by Major'!B50,'0809'!R:R)</f>
        <v>58</v>
      </c>
      <c r="D50" s="65">
        <v>60</v>
      </c>
      <c r="E50" s="65">
        <v>55</v>
      </c>
      <c r="F50" s="65">
        <v>55</v>
      </c>
      <c r="G50" s="71">
        <v>40</v>
      </c>
      <c r="H50" s="71">
        <v>51</v>
      </c>
      <c r="I50" s="71">
        <v>38</v>
      </c>
      <c r="J50" s="72">
        <v>32</v>
      </c>
    </row>
    <row r="51" spans="1:10" x14ac:dyDescent="0.25">
      <c r="A51" s="66" t="s">
        <v>473</v>
      </c>
      <c r="B51" s="65" t="s">
        <v>380</v>
      </c>
      <c r="C51" s="71">
        <f>SUMIF('0809'!O:O,'Summary by Major'!B51,'0809'!R:R)</f>
        <v>26</v>
      </c>
      <c r="D51" s="65">
        <v>17</v>
      </c>
      <c r="E51" s="65">
        <v>25</v>
      </c>
      <c r="F51" s="65">
        <v>15</v>
      </c>
      <c r="G51" s="71">
        <v>13</v>
      </c>
      <c r="H51" s="71">
        <v>17</v>
      </c>
      <c r="I51" s="71">
        <v>23</v>
      </c>
      <c r="J51" s="72">
        <v>23</v>
      </c>
    </row>
    <row r="52" spans="1:10" x14ac:dyDescent="0.25">
      <c r="A52" s="66" t="s">
        <v>471</v>
      </c>
      <c r="B52" s="65" t="s">
        <v>377</v>
      </c>
      <c r="C52" s="71">
        <f>SUMIF('0809'!O:O,'Summary by Major'!B52,'0809'!R:R)</f>
        <v>3</v>
      </c>
      <c r="D52" s="65">
        <v>6</v>
      </c>
      <c r="E52" s="65">
        <v>4</v>
      </c>
      <c r="F52" s="65">
        <v>2</v>
      </c>
      <c r="G52" s="71">
        <v>1</v>
      </c>
      <c r="H52" s="71">
        <v>1</v>
      </c>
      <c r="I52" s="71">
        <v>3</v>
      </c>
      <c r="J52" s="72">
        <v>4</v>
      </c>
    </row>
    <row r="53" spans="1:10" x14ac:dyDescent="0.25">
      <c r="A53" s="66" t="s">
        <v>471</v>
      </c>
      <c r="B53" s="65" t="s">
        <v>378</v>
      </c>
      <c r="C53" s="71">
        <f>SUMIF('0809'!O:O,'Summary by Major'!B53,'0809'!R:R)</f>
        <v>1</v>
      </c>
      <c r="D53" s="65">
        <v>2</v>
      </c>
      <c r="E53" s="65">
        <v>1</v>
      </c>
      <c r="F53" s="65">
        <v>1</v>
      </c>
      <c r="G53" s="71">
        <v>1</v>
      </c>
      <c r="H53" s="71">
        <v>2</v>
      </c>
      <c r="I53" s="71">
        <v>0</v>
      </c>
      <c r="J53" s="72">
        <v>0</v>
      </c>
    </row>
    <row r="54" spans="1:10" x14ac:dyDescent="0.25">
      <c r="A54" s="66" t="s">
        <v>525</v>
      </c>
      <c r="B54" s="65" t="s">
        <v>524</v>
      </c>
      <c r="C54" s="71">
        <f>SUMIF('0809'!O:O,'Summary by Major'!B54,'0809'!R:R)</f>
        <v>1</v>
      </c>
      <c r="D54" s="65">
        <v>1</v>
      </c>
      <c r="E54" s="65">
        <v>0</v>
      </c>
      <c r="F54" s="65">
        <v>0</v>
      </c>
      <c r="G54" s="71">
        <v>0</v>
      </c>
      <c r="H54" s="71">
        <v>0</v>
      </c>
      <c r="I54" s="71">
        <v>0</v>
      </c>
      <c r="J54" s="72">
        <v>0</v>
      </c>
    </row>
    <row r="55" spans="1:10" x14ac:dyDescent="0.25">
      <c r="A55" s="66" t="s">
        <v>528</v>
      </c>
      <c r="B55" s="65" t="s">
        <v>527</v>
      </c>
      <c r="C55" s="71">
        <f>SUMIF('0809'!O:O,'Summary by Major'!B55,'0809'!R:R)</f>
        <v>3</v>
      </c>
      <c r="D55" s="65">
        <v>3</v>
      </c>
      <c r="E55" s="65">
        <v>0</v>
      </c>
      <c r="F55" s="65">
        <v>0</v>
      </c>
      <c r="G55" s="71">
        <v>1</v>
      </c>
      <c r="H55" s="71">
        <v>0</v>
      </c>
      <c r="I55" s="71">
        <v>0</v>
      </c>
      <c r="J55" s="72">
        <v>1</v>
      </c>
    </row>
    <row r="56" spans="1:10" x14ac:dyDescent="0.25">
      <c r="A56" s="66" t="s">
        <v>474</v>
      </c>
      <c r="B56" s="65" t="s">
        <v>381</v>
      </c>
      <c r="C56" s="71">
        <f>SUMIF('0809'!O:O,'Summary by Major'!B56,'0809'!R:R)</f>
        <v>1</v>
      </c>
      <c r="D56" s="65">
        <v>2</v>
      </c>
      <c r="E56" s="65">
        <v>5</v>
      </c>
      <c r="F56" s="65">
        <v>5</v>
      </c>
      <c r="G56" s="71">
        <v>5</v>
      </c>
      <c r="H56" s="71">
        <v>4</v>
      </c>
      <c r="I56" s="71">
        <v>3</v>
      </c>
      <c r="J56" s="72">
        <v>5</v>
      </c>
    </row>
    <row r="57" spans="1:10" x14ac:dyDescent="0.25">
      <c r="A57" s="66" t="s">
        <v>552</v>
      </c>
      <c r="B57" s="65" t="s">
        <v>551</v>
      </c>
      <c r="C57" s="71">
        <f>SUMIF('0809'!O:O,'Summary by Major'!B57,'0809'!R:R)</f>
        <v>1</v>
      </c>
      <c r="D57" s="65">
        <v>0</v>
      </c>
      <c r="E57" s="65">
        <v>0</v>
      </c>
      <c r="F57" s="65">
        <v>0</v>
      </c>
      <c r="G57" s="71">
        <v>0</v>
      </c>
      <c r="H57" s="71">
        <v>1</v>
      </c>
      <c r="I57" s="71">
        <v>0</v>
      </c>
      <c r="J57" s="72">
        <v>0</v>
      </c>
    </row>
    <row r="58" spans="1:10" x14ac:dyDescent="0.25">
      <c r="A58" s="66" t="s">
        <v>677</v>
      </c>
      <c r="B58" s="65" t="s">
        <v>678</v>
      </c>
      <c r="C58" s="71">
        <f>SUMIF('0809'!O:O,'Summary by Major'!B58,'0809'!R:R)</f>
        <v>0</v>
      </c>
      <c r="D58" s="65">
        <v>0</v>
      </c>
      <c r="E58" s="65">
        <v>0</v>
      </c>
      <c r="F58" s="65">
        <v>0</v>
      </c>
      <c r="G58" s="71">
        <v>1</v>
      </c>
      <c r="H58" s="71">
        <v>2</v>
      </c>
      <c r="I58" s="71">
        <v>2</v>
      </c>
      <c r="J58" s="72">
        <v>1</v>
      </c>
    </row>
    <row r="59" spans="1:10" x14ac:dyDescent="0.25">
      <c r="A59" s="66" t="s">
        <v>475</v>
      </c>
      <c r="B59" s="65" t="s">
        <v>382</v>
      </c>
      <c r="C59" s="71">
        <f>SUMIF('0809'!O:O,'Summary by Major'!B59,'0809'!R:R)</f>
        <v>2</v>
      </c>
      <c r="D59" s="65">
        <v>3</v>
      </c>
      <c r="E59" s="65">
        <v>3</v>
      </c>
      <c r="F59" s="65">
        <v>1</v>
      </c>
      <c r="G59" s="71">
        <v>1</v>
      </c>
      <c r="H59" s="71">
        <v>1</v>
      </c>
      <c r="I59" s="71">
        <v>0</v>
      </c>
      <c r="J59" s="72">
        <v>1</v>
      </c>
    </row>
    <row r="60" spans="1:10" x14ac:dyDescent="0.25">
      <c r="A60" s="66" t="s">
        <v>476</v>
      </c>
      <c r="B60" s="65" t="s">
        <v>383</v>
      </c>
      <c r="C60" s="71">
        <f>SUMIF('0809'!O:O,'Summary by Major'!B60,'0809'!R:R)</f>
        <v>0</v>
      </c>
      <c r="D60" s="65">
        <v>3</v>
      </c>
      <c r="E60" s="65">
        <v>2</v>
      </c>
      <c r="F60" s="65">
        <v>0</v>
      </c>
      <c r="G60" s="71">
        <v>2</v>
      </c>
      <c r="H60" s="71">
        <v>1</v>
      </c>
      <c r="I60" s="71">
        <v>1</v>
      </c>
      <c r="J60" s="72">
        <v>0</v>
      </c>
    </row>
    <row r="61" spans="1:10" x14ac:dyDescent="0.25">
      <c r="A61" s="66" t="s">
        <v>568</v>
      </c>
      <c r="B61" s="65" t="s">
        <v>567</v>
      </c>
      <c r="C61" s="71"/>
      <c r="D61" s="65"/>
      <c r="E61" s="65">
        <v>0</v>
      </c>
      <c r="F61" s="65">
        <v>0</v>
      </c>
      <c r="G61" s="71">
        <v>0</v>
      </c>
      <c r="H61" s="71">
        <v>0</v>
      </c>
      <c r="I61" s="71">
        <v>0</v>
      </c>
      <c r="J61" s="72">
        <v>0</v>
      </c>
    </row>
    <row r="62" spans="1:10" x14ac:dyDescent="0.25">
      <c r="A62" s="66" t="s">
        <v>530</v>
      </c>
      <c r="B62" s="65" t="s">
        <v>529</v>
      </c>
      <c r="C62" s="71">
        <f>SUMIF('0809'!O:O,'Summary by Major'!B62,'0809'!R:R)</f>
        <v>0</v>
      </c>
      <c r="D62" s="65">
        <v>1</v>
      </c>
      <c r="E62" s="65">
        <v>0</v>
      </c>
      <c r="F62" s="65">
        <v>0</v>
      </c>
      <c r="G62" s="71">
        <v>1</v>
      </c>
      <c r="H62" s="71">
        <v>0</v>
      </c>
      <c r="I62" s="71">
        <v>1</v>
      </c>
      <c r="J62" s="72">
        <v>0</v>
      </c>
    </row>
    <row r="63" spans="1:10" x14ac:dyDescent="0.25">
      <c r="A63" s="66" t="s">
        <v>478</v>
      </c>
      <c r="B63" s="65" t="s">
        <v>385</v>
      </c>
      <c r="C63" s="71">
        <f>SUMIF('0809'!O:O,'Summary by Major'!B63,'0809'!R:R)</f>
        <v>4</v>
      </c>
      <c r="D63" s="65">
        <v>7</v>
      </c>
      <c r="E63" s="65">
        <v>9</v>
      </c>
      <c r="F63" s="65">
        <v>8</v>
      </c>
      <c r="G63" s="71">
        <v>6</v>
      </c>
      <c r="H63" s="71">
        <v>4</v>
      </c>
      <c r="I63" s="71">
        <v>3</v>
      </c>
      <c r="J63" s="72">
        <v>4</v>
      </c>
    </row>
    <row r="64" spans="1:10" x14ac:dyDescent="0.25">
      <c r="A64" s="66" t="s">
        <v>479</v>
      </c>
      <c r="B64" s="65" t="s">
        <v>386</v>
      </c>
      <c r="C64" s="71">
        <f>SUMIF('0809'!O:O,'Summary by Major'!B64,'0809'!R:R)</f>
        <v>0</v>
      </c>
      <c r="D64" s="65">
        <v>2</v>
      </c>
      <c r="E64" s="65">
        <v>3</v>
      </c>
      <c r="F64" s="65">
        <v>0</v>
      </c>
      <c r="G64" s="71">
        <v>2</v>
      </c>
      <c r="H64" s="71">
        <v>2</v>
      </c>
      <c r="I64" s="71">
        <v>2</v>
      </c>
      <c r="J64" s="72">
        <v>3</v>
      </c>
    </row>
    <row r="65" spans="1:10" x14ac:dyDescent="0.25">
      <c r="A65" s="66" t="s">
        <v>571</v>
      </c>
      <c r="B65" s="65" t="s">
        <v>408</v>
      </c>
      <c r="C65" s="71">
        <f>SUMIF('0809'!O:O,'Summary by Major'!B65,'0809'!R:R)</f>
        <v>0</v>
      </c>
      <c r="D65" s="65">
        <v>0</v>
      </c>
      <c r="E65" s="65">
        <v>1</v>
      </c>
      <c r="F65" s="65">
        <v>0</v>
      </c>
      <c r="G65" s="71">
        <v>0</v>
      </c>
      <c r="H65" s="71">
        <v>0</v>
      </c>
      <c r="I65" s="71">
        <v>0</v>
      </c>
      <c r="J65" s="72">
        <v>0</v>
      </c>
    </row>
    <row r="66" spans="1:10" x14ac:dyDescent="0.25">
      <c r="A66" s="66" t="s">
        <v>480</v>
      </c>
      <c r="B66" s="65" t="s">
        <v>387</v>
      </c>
      <c r="C66" s="71">
        <f>SUMIF('0809'!O:O,'Summary by Major'!B66,'0809'!R:R)</f>
        <v>3</v>
      </c>
      <c r="D66" s="65">
        <v>10</v>
      </c>
      <c r="E66" s="65">
        <v>2</v>
      </c>
      <c r="F66" s="65">
        <v>6</v>
      </c>
      <c r="G66" s="71">
        <v>12</v>
      </c>
      <c r="H66" s="71">
        <v>3</v>
      </c>
      <c r="I66" s="71">
        <v>4</v>
      </c>
      <c r="J66" s="72">
        <v>1</v>
      </c>
    </row>
    <row r="67" spans="1:10" x14ac:dyDescent="0.25">
      <c r="A67" s="66" t="s">
        <v>480</v>
      </c>
      <c r="B67" s="65" t="s">
        <v>734</v>
      </c>
      <c r="C67" s="71">
        <v>0</v>
      </c>
      <c r="D67" s="65">
        <v>0</v>
      </c>
      <c r="E67" s="65">
        <v>0</v>
      </c>
      <c r="F67" s="65">
        <v>0</v>
      </c>
      <c r="G67" s="71">
        <v>0</v>
      </c>
      <c r="H67" s="71">
        <v>1</v>
      </c>
      <c r="I67" s="71">
        <v>0</v>
      </c>
      <c r="J67" s="72">
        <v>0</v>
      </c>
    </row>
    <row r="68" spans="1:10" x14ac:dyDescent="0.25">
      <c r="A68" s="66" t="s">
        <v>480</v>
      </c>
      <c r="B68" s="65" t="s">
        <v>553</v>
      </c>
      <c r="C68" s="71">
        <f>SUMIF('0809'!O:O,'Summary by Major'!B68,'0809'!R:R)</f>
        <v>1</v>
      </c>
      <c r="D68" s="65">
        <v>0</v>
      </c>
      <c r="E68" s="65">
        <v>0</v>
      </c>
      <c r="F68" s="65">
        <v>1</v>
      </c>
      <c r="G68" s="71">
        <v>0</v>
      </c>
      <c r="H68" s="71">
        <v>0</v>
      </c>
      <c r="I68" s="71">
        <v>0</v>
      </c>
      <c r="J68" s="72">
        <v>0</v>
      </c>
    </row>
    <row r="69" spans="1:10" x14ac:dyDescent="0.25">
      <c r="A69" s="66" t="s">
        <v>481</v>
      </c>
      <c r="B69" s="65" t="s">
        <v>388</v>
      </c>
      <c r="C69" s="71">
        <f>SUMIF('0809'!O:O,'Summary by Major'!B69,'0809'!R:R)</f>
        <v>1</v>
      </c>
      <c r="D69" s="65">
        <v>2</v>
      </c>
      <c r="E69" s="65">
        <v>2</v>
      </c>
      <c r="F69" s="65">
        <v>1</v>
      </c>
      <c r="G69" s="71">
        <v>3</v>
      </c>
      <c r="H69" s="71">
        <v>1</v>
      </c>
      <c r="I69" s="71">
        <v>3</v>
      </c>
      <c r="J69" s="72">
        <v>3</v>
      </c>
    </row>
    <row r="70" spans="1:10" x14ac:dyDescent="0.25">
      <c r="A70" s="66" t="s">
        <v>452</v>
      </c>
      <c r="B70" s="65" t="s">
        <v>356</v>
      </c>
      <c r="C70" s="71">
        <f>SUMIF('0809'!O:O,'Summary by Major'!B70,'0809'!R:R)</f>
        <v>9</v>
      </c>
      <c r="D70" s="65">
        <v>3</v>
      </c>
      <c r="E70" s="65">
        <v>5</v>
      </c>
      <c r="F70" s="65">
        <v>6</v>
      </c>
      <c r="G70" s="71">
        <v>5</v>
      </c>
      <c r="H70" s="71">
        <v>1</v>
      </c>
      <c r="I70" s="71">
        <v>5</v>
      </c>
      <c r="J70" s="72">
        <v>2</v>
      </c>
    </row>
    <row r="71" spans="1:10" x14ac:dyDescent="0.25">
      <c r="A71" s="66" t="s">
        <v>705</v>
      </c>
      <c r="B71" s="65" t="s">
        <v>554</v>
      </c>
      <c r="C71" s="71">
        <f>SUMIF('0809'!O:O,'Summary by Major'!B71,'0809'!R:R)</f>
        <v>2</v>
      </c>
      <c r="D71" s="65">
        <v>0</v>
      </c>
      <c r="E71" s="65">
        <v>0</v>
      </c>
      <c r="F71" s="65">
        <v>0</v>
      </c>
      <c r="G71" s="71">
        <v>0</v>
      </c>
      <c r="H71" s="71">
        <v>0</v>
      </c>
      <c r="I71" s="71">
        <v>0</v>
      </c>
      <c r="J71" s="72">
        <v>0</v>
      </c>
    </row>
    <row r="72" spans="1:10" x14ac:dyDescent="0.25">
      <c r="A72" s="66" t="s">
        <v>483</v>
      </c>
      <c r="B72" s="65" t="s">
        <v>390</v>
      </c>
      <c r="C72" s="71">
        <f>SUMIF('0809'!O:O,'Summary by Major'!B72,'0809'!R:R)</f>
        <v>4</v>
      </c>
      <c r="D72" s="65">
        <v>7</v>
      </c>
      <c r="E72" s="65">
        <v>4</v>
      </c>
      <c r="F72" s="65">
        <v>1</v>
      </c>
      <c r="G72" s="71">
        <v>1</v>
      </c>
      <c r="H72" s="71">
        <v>2</v>
      </c>
      <c r="I72" s="71">
        <v>0</v>
      </c>
      <c r="J72" s="72">
        <v>2</v>
      </c>
    </row>
    <row r="73" spans="1:10" x14ac:dyDescent="0.25">
      <c r="A73" s="66" t="s">
        <v>706</v>
      </c>
      <c r="B73" s="65" t="s">
        <v>556</v>
      </c>
      <c r="C73" s="71">
        <f>SUMIF('0809'!O:O,'Summary by Major'!B73,'0809'!R:R)</f>
        <v>1</v>
      </c>
      <c r="D73" s="65">
        <v>0</v>
      </c>
      <c r="E73" s="65">
        <v>0</v>
      </c>
      <c r="F73" s="65">
        <v>0</v>
      </c>
      <c r="G73" s="71">
        <v>0</v>
      </c>
      <c r="H73" s="71">
        <v>0</v>
      </c>
      <c r="I73" s="71">
        <v>0</v>
      </c>
      <c r="J73" s="72">
        <v>0</v>
      </c>
    </row>
    <row r="74" spans="1:10" x14ac:dyDescent="0.25">
      <c r="A74" s="66" t="s">
        <v>482</v>
      </c>
      <c r="B74" s="65" t="s">
        <v>389</v>
      </c>
      <c r="C74" s="71">
        <f>SUMIF('0809'!O:O,'Summary by Major'!B74,'0809'!R:R)</f>
        <v>2</v>
      </c>
      <c r="D74" s="65">
        <v>1</v>
      </c>
      <c r="E74" s="65">
        <v>2</v>
      </c>
      <c r="F74" s="65">
        <v>0</v>
      </c>
      <c r="G74" s="71">
        <v>0</v>
      </c>
      <c r="H74" s="71">
        <v>4</v>
      </c>
      <c r="I74" s="71">
        <v>0</v>
      </c>
      <c r="J74" s="72">
        <v>2</v>
      </c>
    </row>
    <row r="75" spans="1:10" x14ac:dyDescent="0.25">
      <c r="A75" s="66" t="s">
        <v>533</v>
      </c>
      <c r="B75" s="65" t="s">
        <v>532</v>
      </c>
      <c r="C75" s="71">
        <f>SUMIF('0809'!O:O,'Summary by Major'!B75,'0809'!R:R)</f>
        <v>0</v>
      </c>
      <c r="D75" s="65">
        <v>2</v>
      </c>
      <c r="E75" s="65">
        <v>0</v>
      </c>
      <c r="F75" s="65">
        <v>0</v>
      </c>
      <c r="G75" s="71">
        <v>0</v>
      </c>
      <c r="H75" s="71">
        <v>0</v>
      </c>
      <c r="I75" s="71">
        <v>0</v>
      </c>
      <c r="J75" s="72">
        <v>0</v>
      </c>
    </row>
    <row r="76" spans="1:10" x14ac:dyDescent="0.25">
      <c r="A76" s="66" t="s">
        <v>535</v>
      </c>
      <c r="B76" s="65" t="s">
        <v>534</v>
      </c>
      <c r="C76" s="71">
        <f>SUMIF('0809'!O:O,'Summary by Major'!B76,'0809'!R:R)</f>
        <v>1</v>
      </c>
      <c r="D76" s="65">
        <v>3</v>
      </c>
      <c r="E76" s="65">
        <v>0</v>
      </c>
      <c r="F76" s="65">
        <v>1</v>
      </c>
      <c r="G76" s="71">
        <v>0</v>
      </c>
      <c r="H76" s="71">
        <v>3</v>
      </c>
      <c r="I76" s="71">
        <v>1</v>
      </c>
      <c r="J76" s="72">
        <v>0</v>
      </c>
    </row>
    <row r="77" spans="1:10" x14ac:dyDescent="0.25">
      <c r="A77" s="66" t="s">
        <v>537</v>
      </c>
      <c r="B77" s="65" t="s">
        <v>536</v>
      </c>
      <c r="C77" s="71">
        <f>SUMIF('0809'!O:O,'Summary by Major'!B77,'0809'!R:R)</f>
        <v>0</v>
      </c>
      <c r="D77" s="65">
        <v>1</v>
      </c>
      <c r="E77" s="65">
        <v>0</v>
      </c>
      <c r="F77" s="65">
        <v>0</v>
      </c>
      <c r="G77" s="71">
        <v>0</v>
      </c>
      <c r="H77" s="71">
        <v>1</v>
      </c>
      <c r="I77" s="71">
        <v>0</v>
      </c>
      <c r="J77" s="72">
        <v>0</v>
      </c>
    </row>
    <row r="78" spans="1:10" x14ac:dyDescent="0.25">
      <c r="A78" s="66" t="s">
        <v>866</v>
      </c>
      <c r="B78" s="65" t="s">
        <v>391</v>
      </c>
      <c r="C78" s="71">
        <f>SUMIF('0809'!O:O,'Summary by Major'!B78,'0809'!R:R)</f>
        <v>0</v>
      </c>
      <c r="D78" s="65">
        <v>1</v>
      </c>
      <c r="E78" s="65">
        <v>3</v>
      </c>
      <c r="F78" s="65">
        <v>1</v>
      </c>
      <c r="G78" s="71">
        <v>4</v>
      </c>
      <c r="H78" s="71">
        <v>2</v>
      </c>
      <c r="I78" s="71">
        <v>1</v>
      </c>
      <c r="J78" s="72">
        <v>4</v>
      </c>
    </row>
    <row r="79" spans="1:10" x14ac:dyDescent="0.25">
      <c r="A79" s="66" t="s">
        <v>867</v>
      </c>
      <c r="B79" s="65" t="s">
        <v>868</v>
      </c>
      <c r="C79" s="71">
        <f>SUMIF('0809'!O:O,'Summary by Major'!B79,'0809'!R:R)</f>
        <v>0</v>
      </c>
      <c r="D79" s="71">
        <f>SUMIF('0809'!P:P,'Summary by Major'!C79,'0809'!S:S)</f>
        <v>0</v>
      </c>
      <c r="E79" s="71">
        <f>SUMIF('0809'!Q:Q,'Summary by Major'!D79,'0809'!T:T)</f>
        <v>0</v>
      </c>
      <c r="F79" s="71">
        <f>SUMIF('0809'!R:R,'Summary by Major'!E79,'0809'!U:U)</f>
        <v>0</v>
      </c>
      <c r="G79" s="71">
        <f>SUMIF('0809'!S:S,'Summary by Major'!F79,'0809'!V:V)</f>
        <v>0</v>
      </c>
      <c r="H79" s="71">
        <f>SUMIF('0809'!T:T,'Summary by Major'!G79,'0809'!W:W)</f>
        <v>0</v>
      </c>
      <c r="I79" s="71">
        <f>SUMIF('0809'!U:U,'Summary by Major'!H79,'0809'!X:X)</f>
        <v>0</v>
      </c>
      <c r="J79" s="72">
        <v>2</v>
      </c>
    </row>
    <row r="80" spans="1:10" x14ac:dyDescent="0.25">
      <c r="A80" s="66" t="s">
        <v>485</v>
      </c>
      <c r="B80" s="65" t="s">
        <v>392</v>
      </c>
      <c r="C80" s="71">
        <f>SUMIF('0809'!O:O,'Summary by Major'!B80,'0809'!R:R)</f>
        <v>4</v>
      </c>
      <c r="D80" s="65">
        <v>2</v>
      </c>
      <c r="E80" s="65">
        <v>2</v>
      </c>
      <c r="F80" s="65">
        <v>2</v>
      </c>
      <c r="G80" s="71">
        <v>6</v>
      </c>
      <c r="H80" s="71">
        <v>4</v>
      </c>
      <c r="I80" s="71">
        <v>1</v>
      </c>
      <c r="J80" s="72">
        <v>1</v>
      </c>
    </row>
    <row r="81" spans="1:10" x14ac:dyDescent="0.25">
      <c r="A81" s="66" t="s">
        <v>486</v>
      </c>
      <c r="B81" s="65" t="s">
        <v>393</v>
      </c>
      <c r="C81" s="71">
        <f>SUMIF('0809'!O:O,'Summary by Major'!B81,'0809'!R:R)</f>
        <v>0</v>
      </c>
      <c r="D81" s="65">
        <v>1</v>
      </c>
      <c r="E81" s="65">
        <v>1</v>
      </c>
      <c r="F81" s="65">
        <v>0</v>
      </c>
      <c r="G81" s="71">
        <v>0</v>
      </c>
      <c r="H81" s="71">
        <v>0</v>
      </c>
      <c r="I81" s="71">
        <v>0</v>
      </c>
      <c r="J81" s="72">
        <v>0</v>
      </c>
    </row>
    <row r="82" spans="1:10" x14ac:dyDescent="0.25">
      <c r="A82" s="66" t="s">
        <v>487</v>
      </c>
      <c r="B82" s="65" t="s">
        <v>394</v>
      </c>
      <c r="C82" s="71">
        <f>SUMIF('0809'!O:O,'Summary by Major'!B82,'0809'!R:R)</f>
        <v>11</v>
      </c>
      <c r="D82" s="65">
        <v>13</v>
      </c>
      <c r="E82" s="65">
        <v>7</v>
      </c>
      <c r="F82" s="65">
        <v>6</v>
      </c>
      <c r="G82" s="71">
        <v>4</v>
      </c>
      <c r="H82" s="71">
        <v>2</v>
      </c>
      <c r="I82" s="71">
        <v>6</v>
      </c>
      <c r="J82" s="72">
        <v>8</v>
      </c>
    </row>
    <row r="83" spans="1:10" x14ac:dyDescent="0.25">
      <c r="A83" s="66" t="s">
        <v>489</v>
      </c>
      <c r="B83" s="65" t="s">
        <v>396</v>
      </c>
      <c r="C83" s="71">
        <f>SUMIF('0809'!O:O,'Summary by Major'!B83,'0809'!R:R)</f>
        <v>5</v>
      </c>
      <c r="D83" s="65">
        <v>4</v>
      </c>
      <c r="E83" s="65">
        <v>3</v>
      </c>
      <c r="F83" s="65">
        <v>2</v>
      </c>
      <c r="G83" s="71">
        <v>2</v>
      </c>
      <c r="H83" s="71">
        <v>5</v>
      </c>
      <c r="I83" s="71">
        <v>4</v>
      </c>
      <c r="J83" s="72">
        <v>2</v>
      </c>
    </row>
    <row r="84" spans="1:10" x14ac:dyDescent="0.25">
      <c r="A84" s="66" t="s">
        <v>494</v>
      </c>
      <c r="B84" s="65" t="s">
        <v>401</v>
      </c>
      <c r="C84" s="71">
        <f>SUMIF('0809'!O:O,'Summary by Major'!B84,'0809'!R:R)</f>
        <v>5</v>
      </c>
      <c r="D84" s="65">
        <v>7</v>
      </c>
      <c r="E84" s="65">
        <v>2</v>
      </c>
      <c r="F84" s="65">
        <v>4</v>
      </c>
      <c r="G84" s="71">
        <v>2</v>
      </c>
      <c r="H84" s="71">
        <v>8</v>
      </c>
      <c r="I84" s="71">
        <v>2</v>
      </c>
      <c r="J84" s="72">
        <v>7</v>
      </c>
    </row>
    <row r="85" spans="1:10" x14ac:dyDescent="0.25">
      <c r="A85" s="66" t="s">
        <v>490</v>
      </c>
      <c r="B85" s="65" t="s">
        <v>397</v>
      </c>
      <c r="C85" s="71">
        <f>SUMIF('0809'!O:O,'Summary by Major'!B85,'0809'!R:R)</f>
        <v>2</v>
      </c>
      <c r="D85" s="65">
        <v>4</v>
      </c>
      <c r="E85" s="65">
        <v>3</v>
      </c>
      <c r="F85" s="65">
        <v>1</v>
      </c>
      <c r="G85" s="71">
        <v>1</v>
      </c>
      <c r="H85" s="71">
        <v>0</v>
      </c>
      <c r="I85" s="71">
        <v>0</v>
      </c>
      <c r="J85" s="72">
        <v>0</v>
      </c>
    </row>
    <row r="86" spans="1:10" x14ac:dyDescent="0.25">
      <c r="A86" s="133" t="s">
        <v>491</v>
      </c>
      <c r="B86" s="134" t="s">
        <v>398</v>
      </c>
      <c r="C86" s="71">
        <f>SUMIF('0809'!O:O,'Summary by Major'!B86,'0809'!R:R)</f>
        <v>4</v>
      </c>
      <c r="D86" s="65">
        <v>0</v>
      </c>
      <c r="E86" s="65">
        <v>3</v>
      </c>
      <c r="F86" s="65">
        <v>1</v>
      </c>
      <c r="G86" s="71">
        <v>3</v>
      </c>
      <c r="H86" s="71">
        <v>3</v>
      </c>
      <c r="I86" s="71">
        <v>0</v>
      </c>
      <c r="J86" s="72">
        <v>3</v>
      </c>
    </row>
    <row r="87" spans="1:10" x14ac:dyDescent="0.25">
      <c r="A87" s="137" t="s">
        <v>570</v>
      </c>
      <c r="B87" s="136" t="s">
        <v>569</v>
      </c>
      <c r="C87" s="71">
        <v>0</v>
      </c>
      <c r="D87" s="65">
        <v>0</v>
      </c>
      <c r="E87" s="65">
        <v>0</v>
      </c>
      <c r="F87" s="65">
        <v>0</v>
      </c>
      <c r="G87" s="71">
        <v>0</v>
      </c>
      <c r="H87" s="71">
        <v>0</v>
      </c>
      <c r="I87" s="71">
        <v>1</v>
      </c>
      <c r="J87" s="72">
        <v>0</v>
      </c>
    </row>
    <row r="88" spans="1:10" x14ac:dyDescent="0.25">
      <c r="A88" s="70" t="s">
        <v>492</v>
      </c>
      <c r="B88" s="71" t="s">
        <v>399</v>
      </c>
      <c r="C88" s="71">
        <f>SUMIF('0809'!O:O,'Summary by Major'!B88,'0809'!R:R)</f>
        <v>4</v>
      </c>
      <c r="D88" s="65">
        <v>8</v>
      </c>
      <c r="E88" s="65">
        <v>8</v>
      </c>
      <c r="F88" s="65">
        <v>7</v>
      </c>
      <c r="G88" s="71">
        <v>7</v>
      </c>
      <c r="H88" s="71">
        <v>11</v>
      </c>
      <c r="I88" s="71">
        <v>10</v>
      </c>
      <c r="J88" s="72">
        <v>7</v>
      </c>
    </row>
    <row r="89" spans="1:10" x14ac:dyDescent="0.25">
      <c r="A89" s="66" t="s">
        <v>540</v>
      </c>
      <c r="B89" s="65" t="s">
        <v>539</v>
      </c>
      <c r="C89" s="71">
        <f>SUMIF('0809'!O:O,'Summary by Major'!B89,'0809'!R:R)</f>
        <v>2</v>
      </c>
      <c r="D89" s="65">
        <v>1</v>
      </c>
      <c r="E89" s="65">
        <v>0</v>
      </c>
      <c r="F89" s="65">
        <v>2</v>
      </c>
      <c r="G89" s="71">
        <v>0</v>
      </c>
      <c r="H89" s="71">
        <v>0</v>
      </c>
      <c r="I89" s="71">
        <v>0</v>
      </c>
      <c r="J89" s="72">
        <v>0</v>
      </c>
    </row>
    <row r="90" spans="1:10" x14ac:dyDescent="0.25">
      <c r="A90" s="66" t="s">
        <v>493</v>
      </c>
      <c r="B90" s="65" t="s">
        <v>400</v>
      </c>
      <c r="C90" s="71">
        <f>SUMIF('0809'!O:O,'Summary by Major'!B90,'0809'!R:R)</f>
        <v>3</v>
      </c>
      <c r="D90" s="65">
        <v>8</v>
      </c>
      <c r="E90" s="65">
        <v>5</v>
      </c>
      <c r="F90" s="65">
        <v>10</v>
      </c>
      <c r="G90" s="71">
        <v>9</v>
      </c>
      <c r="H90" s="71">
        <v>8</v>
      </c>
      <c r="I90" s="71">
        <v>8</v>
      </c>
      <c r="J90" s="72">
        <v>8</v>
      </c>
    </row>
    <row r="91" spans="1:10" x14ac:dyDescent="0.25">
      <c r="A91" s="66" t="s">
        <v>542</v>
      </c>
      <c r="B91" s="65" t="s">
        <v>541</v>
      </c>
      <c r="C91" s="71">
        <f>SUMIF('0809'!O:O,'Summary by Major'!B91,'0809'!R:R)</f>
        <v>0</v>
      </c>
      <c r="D91" s="65">
        <v>1</v>
      </c>
      <c r="E91" s="65">
        <v>0</v>
      </c>
      <c r="F91" s="65">
        <v>0</v>
      </c>
      <c r="G91" s="71">
        <v>0</v>
      </c>
      <c r="H91" s="71">
        <v>0</v>
      </c>
      <c r="I91" s="71">
        <v>0</v>
      </c>
      <c r="J91" s="72">
        <v>0</v>
      </c>
    </row>
    <row r="92" spans="1:10" x14ac:dyDescent="0.25">
      <c r="A92" s="66" t="s">
        <v>496</v>
      </c>
      <c r="B92" s="65" t="s">
        <v>403</v>
      </c>
      <c r="C92" s="71">
        <f>SUMIF('0809'!O:O,'Summary by Major'!B92,'0809'!R:R)</f>
        <v>1</v>
      </c>
      <c r="D92" s="65">
        <v>1</v>
      </c>
      <c r="E92" s="65">
        <v>2</v>
      </c>
      <c r="F92" s="65">
        <v>7</v>
      </c>
      <c r="G92" s="71">
        <v>2</v>
      </c>
      <c r="H92" s="71">
        <v>1</v>
      </c>
      <c r="I92" s="71">
        <v>0</v>
      </c>
      <c r="J92" s="72">
        <v>1</v>
      </c>
    </row>
    <row r="93" spans="1:10" x14ac:dyDescent="0.25">
      <c r="A93" s="66" t="s">
        <v>559</v>
      </c>
      <c r="B93" s="65" t="s">
        <v>558</v>
      </c>
      <c r="C93" s="71">
        <f>SUMIF('0809'!O:O,'Summary by Major'!B93,'0809'!R:R)</f>
        <v>1</v>
      </c>
      <c r="D93" s="65">
        <v>0</v>
      </c>
      <c r="E93" s="65">
        <v>0</v>
      </c>
      <c r="F93" s="65">
        <v>0</v>
      </c>
      <c r="G93" s="71">
        <v>0</v>
      </c>
      <c r="H93" s="71">
        <v>0</v>
      </c>
      <c r="I93" s="71">
        <v>0</v>
      </c>
      <c r="J93" s="72">
        <v>0</v>
      </c>
    </row>
    <row r="94" spans="1:10" x14ac:dyDescent="0.25">
      <c r="A94" s="66" t="s">
        <v>497</v>
      </c>
      <c r="B94" s="65" t="s">
        <v>404</v>
      </c>
      <c r="C94" s="71">
        <f>SUMIF('0809'!O:O,'Summary by Major'!B94,'0809'!R:R)</f>
        <v>4</v>
      </c>
      <c r="D94" s="65">
        <v>8</v>
      </c>
      <c r="E94" s="65">
        <v>10</v>
      </c>
      <c r="F94" s="65">
        <v>7</v>
      </c>
      <c r="G94" s="71">
        <v>9</v>
      </c>
      <c r="H94" s="71">
        <v>5</v>
      </c>
      <c r="I94" s="71">
        <v>4</v>
      </c>
      <c r="J94" s="72">
        <v>1</v>
      </c>
    </row>
    <row r="95" spans="1:10" x14ac:dyDescent="0.25">
      <c r="A95" s="66" t="s">
        <v>497</v>
      </c>
      <c r="B95" s="65" t="s">
        <v>405</v>
      </c>
      <c r="C95" s="71">
        <f>SUMIF('0809'!O:O,'Summary by Major'!B95,'0809'!R:R)</f>
        <v>0</v>
      </c>
      <c r="D95" s="65">
        <v>2</v>
      </c>
      <c r="E95" s="65">
        <v>3</v>
      </c>
      <c r="F95" s="65">
        <v>6</v>
      </c>
      <c r="G95" s="71">
        <v>3</v>
      </c>
      <c r="H95" s="71">
        <v>2</v>
      </c>
      <c r="I95" s="71">
        <v>4</v>
      </c>
      <c r="J95" s="72">
        <v>6</v>
      </c>
    </row>
    <row r="96" spans="1:10" x14ac:dyDescent="0.25">
      <c r="A96" s="66" t="s">
        <v>499</v>
      </c>
      <c r="B96" s="65" t="s">
        <v>407</v>
      </c>
      <c r="C96" s="71">
        <f>SUMIF('0809'!O:O,'Summary by Major'!B96,'0809'!R:R)</f>
        <v>1</v>
      </c>
      <c r="D96" s="65">
        <v>3</v>
      </c>
      <c r="E96" s="65">
        <v>3</v>
      </c>
      <c r="F96" s="65">
        <v>0</v>
      </c>
      <c r="G96" s="71">
        <v>2</v>
      </c>
      <c r="H96" s="71">
        <v>3</v>
      </c>
      <c r="I96" s="71">
        <v>0</v>
      </c>
      <c r="J96" s="72">
        <v>2</v>
      </c>
    </row>
    <row r="97" spans="1:14" x14ac:dyDescent="0.25">
      <c r="A97" s="66" t="s">
        <v>498</v>
      </c>
      <c r="B97" s="65" t="s">
        <v>406</v>
      </c>
      <c r="C97" s="71">
        <f>SUMIF('0809'!O:O,'Summary by Major'!B97,'0809'!R:R)</f>
        <v>2</v>
      </c>
      <c r="D97" s="65">
        <v>3</v>
      </c>
      <c r="E97" s="65">
        <v>3</v>
      </c>
      <c r="F97" s="65">
        <v>4</v>
      </c>
      <c r="G97" s="71">
        <v>6</v>
      </c>
      <c r="H97" s="71">
        <v>3</v>
      </c>
      <c r="I97" s="71">
        <v>3</v>
      </c>
      <c r="J97" s="72">
        <v>2</v>
      </c>
    </row>
    <row r="98" spans="1:14" x14ac:dyDescent="0.25">
      <c r="A98" s="137" t="s">
        <v>785</v>
      </c>
      <c r="B98" s="135" t="s">
        <v>786</v>
      </c>
      <c r="C98" s="71">
        <v>0</v>
      </c>
      <c r="D98" s="65">
        <v>0</v>
      </c>
      <c r="E98" s="65">
        <v>0</v>
      </c>
      <c r="F98" s="65">
        <v>0</v>
      </c>
      <c r="G98" s="71">
        <v>0</v>
      </c>
      <c r="H98" s="71">
        <v>0</v>
      </c>
      <c r="I98" s="71">
        <v>1</v>
      </c>
      <c r="J98" s="72">
        <v>0</v>
      </c>
    </row>
    <row r="99" spans="1:14" x14ac:dyDescent="0.25">
      <c r="A99" s="66" t="s">
        <v>544</v>
      </c>
      <c r="B99" s="65" t="s">
        <v>543</v>
      </c>
      <c r="C99" s="71">
        <f>SUMIF('0809'!O:O,'Summary by Major'!B99,'0809'!R:R)</f>
        <v>0</v>
      </c>
      <c r="D99" s="65">
        <v>1</v>
      </c>
      <c r="E99" s="65">
        <v>0</v>
      </c>
      <c r="F99" s="65">
        <v>0</v>
      </c>
      <c r="G99" s="71">
        <v>2</v>
      </c>
      <c r="H99" s="71">
        <v>0</v>
      </c>
      <c r="I99" s="71">
        <v>0</v>
      </c>
      <c r="J99" s="72">
        <v>0</v>
      </c>
    </row>
    <row r="100" spans="1:14" x14ac:dyDescent="0.25">
      <c r="A100" s="66" t="s">
        <v>561</v>
      </c>
      <c r="B100" s="65" t="s">
        <v>560</v>
      </c>
      <c r="C100" s="71">
        <f>SUMIF('0809'!O:O,'Summary by Major'!B100,'0809'!R:R)</f>
        <v>1</v>
      </c>
      <c r="D100" s="65">
        <v>0</v>
      </c>
      <c r="E100" s="65">
        <v>0</v>
      </c>
      <c r="F100" s="65">
        <v>0</v>
      </c>
      <c r="G100" s="71">
        <v>1</v>
      </c>
      <c r="H100" s="71">
        <v>0</v>
      </c>
      <c r="I100" s="71">
        <v>0</v>
      </c>
      <c r="J100" s="72">
        <v>0</v>
      </c>
    </row>
    <row r="101" spans="1:14" x14ac:dyDescent="0.25">
      <c r="A101" s="66" t="s">
        <v>500</v>
      </c>
      <c r="B101" s="65" t="s">
        <v>409</v>
      </c>
      <c r="C101" s="71">
        <f>SUMIF('0809'!O:O,'Summary by Major'!B101,'0809'!R:R)</f>
        <v>0</v>
      </c>
      <c r="D101" s="65">
        <v>3</v>
      </c>
      <c r="E101" s="65">
        <v>2</v>
      </c>
      <c r="F101" s="65">
        <v>5</v>
      </c>
      <c r="G101" s="71">
        <v>4</v>
      </c>
      <c r="H101" s="71">
        <v>0</v>
      </c>
      <c r="I101" s="71">
        <v>3</v>
      </c>
      <c r="J101" s="72">
        <v>2</v>
      </c>
    </row>
    <row r="102" spans="1:14" x14ac:dyDescent="0.25">
      <c r="A102" s="66" t="s">
        <v>582</v>
      </c>
      <c r="B102" s="65" t="s">
        <v>581</v>
      </c>
      <c r="C102" s="71">
        <f>SUMIF('0809'!O:O,'Summary by Major'!B102,'0809'!R:R)</f>
        <v>0</v>
      </c>
      <c r="D102" s="65">
        <v>0</v>
      </c>
      <c r="E102" s="65">
        <v>0</v>
      </c>
      <c r="F102" s="65">
        <v>1</v>
      </c>
      <c r="G102" s="71">
        <v>0</v>
      </c>
      <c r="H102" s="71">
        <v>0</v>
      </c>
      <c r="I102" s="71">
        <v>0</v>
      </c>
      <c r="J102" s="72">
        <v>0</v>
      </c>
    </row>
    <row r="103" spans="1:14" x14ac:dyDescent="0.25">
      <c r="A103" s="66" t="s">
        <v>501</v>
      </c>
      <c r="B103" s="65" t="s">
        <v>410</v>
      </c>
      <c r="C103" s="71">
        <f>SUMIF('0809'!O:O,'Summary by Major'!B103,'0809'!R:R)</f>
        <v>2</v>
      </c>
      <c r="D103" s="65">
        <v>2</v>
      </c>
      <c r="E103" s="65">
        <v>1</v>
      </c>
      <c r="F103" s="65">
        <v>5</v>
      </c>
      <c r="G103" s="71">
        <v>6</v>
      </c>
      <c r="H103" s="71">
        <v>2</v>
      </c>
      <c r="I103" s="71">
        <v>3</v>
      </c>
      <c r="J103" s="72">
        <v>3</v>
      </c>
    </row>
    <row r="104" spans="1:14" x14ac:dyDescent="0.25">
      <c r="A104" s="133" t="s">
        <v>894</v>
      </c>
      <c r="B104" s="134" t="s">
        <v>895</v>
      </c>
      <c r="C104" s="71">
        <f>SUMIF('0809'!O:O,'Summary by Major'!B104,'0809'!R:R)</f>
        <v>0</v>
      </c>
      <c r="D104" s="71">
        <f>SUMIF('0809'!P:P,'Summary by Major'!C104,'0809'!S:S)</f>
        <v>0</v>
      </c>
      <c r="E104" s="71">
        <f>SUMIF('0809'!Q:Q,'Summary by Major'!D104,'0809'!T:T)</f>
        <v>0</v>
      </c>
      <c r="F104" s="71">
        <f>SUMIF('0809'!R:R,'Summary by Major'!E104,'0809'!U:U)</f>
        <v>0</v>
      </c>
      <c r="G104" s="71">
        <f>SUMIF('0809'!S:S,'Summary by Major'!F104,'0809'!V:V)</f>
        <v>0</v>
      </c>
      <c r="H104" s="71">
        <f>SUMIF('0809'!T:T,'Summary by Major'!G104,'0809'!W:W)</f>
        <v>0</v>
      </c>
      <c r="I104" s="71">
        <f>SUMIF('0809'!U:U,'Summary by Major'!H104,'0809'!X:X)</f>
        <v>0</v>
      </c>
      <c r="J104" s="180">
        <v>1</v>
      </c>
    </row>
    <row r="105" spans="1:14" s="63" customFormat="1" x14ac:dyDescent="0.25">
      <c r="A105" s="67" t="s">
        <v>642</v>
      </c>
      <c r="B105" s="68"/>
      <c r="C105" s="68">
        <f>SUM(C5:C103)</f>
        <v>295</v>
      </c>
      <c r="D105" s="68">
        <v>361</v>
      </c>
      <c r="E105" s="68">
        <v>344</v>
      </c>
      <c r="F105" s="68">
        <v>315</v>
      </c>
      <c r="G105" s="68">
        <v>319</v>
      </c>
      <c r="H105" s="68">
        <v>305</v>
      </c>
      <c r="I105" s="68">
        <v>262</v>
      </c>
      <c r="J105" s="69">
        <f>SUM(J5:J104)</f>
        <v>280</v>
      </c>
    </row>
    <row r="106" spans="1:14" x14ac:dyDescent="0.25">
      <c r="A106"/>
      <c r="B106"/>
      <c r="C106" s="78"/>
    </row>
    <row r="107" spans="1:14" ht="15" customHeight="1" x14ac:dyDescent="0.25">
      <c r="A107" s="140" t="s">
        <v>646</v>
      </c>
      <c r="B107" s="140"/>
      <c r="C107" s="140"/>
      <c r="D107" s="140"/>
      <c r="E107" s="140"/>
      <c r="F107" s="140"/>
      <c r="G107" s="140"/>
      <c r="H107" s="140"/>
      <c r="I107" s="140"/>
      <c r="J107" s="140"/>
    </row>
    <row r="108" spans="1:14" x14ac:dyDescent="0.25">
      <c r="A108" s="140" t="s">
        <v>911</v>
      </c>
      <c r="B108" s="140"/>
      <c r="C108" s="140"/>
      <c r="D108" s="140"/>
      <c r="E108" s="140"/>
      <c r="F108" s="140"/>
      <c r="G108" s="140"/>
      <c r="H108" s="140"/>
      <c r="I108" s="140"/>
      <c r="J108" s="140"/>
    </row>
    <row r="109" spans="1:14" x14ac:dyDescent="0.25">
      <c r="A109" s="140"/>
      <c r="B109" s="140"/>
      <c r="C109" s="140"/>
      <c r="D109" s="140"/>
      <c r="E109" s="140"/>
      <c r="F109" s="140"/>
      <c r="G109" s="140"/>
      <c r="H109" s="140"/>
      <c r="I109" s="140"/>
      <c r="J109" s="140"/>
    </row>
    <row r="110" spans="1:14" x14ac:dyDescent="0.25">
      <c r="A110" s="140"/>
      <c r="B110" s="140"/>
      <c r="C110" s="140"/>
      <c r="D110" s="140"/>
      <c r="E110" s="140"/>
      <c r="F110" s="140"/>
      <c r="G110" s="140"/>
      <c r="H110" s="140"/>
      <c r="I110" s="140"/>
      <c r="J110" s="140"/>
    </row>
    <row r="111" spans="1:14" x14ac:dyDescent="0.25">
      <c r="A111"/>
      <c r="B111"/>
      <c r="C111" s="78"/>
    </row>
    <row r="112" spans="1:14" x14ac:dyDescent="0.25">
      <c r="A112" s="138" t="s">
        <v>639</v>
      </c>
      <c r="B112" s="138"/>
      <c r="C112" s="138"/>
      <c r="D112" s="138"/>
      <c r="E112" s="138"/>
      <c r="F112" s="138"/>
      <c r="G112" s="138"/>
      <c r="H112" s="138"/>
      <c r="I112" s="138"/>
      <c r="J112" s="138"/>
      <c r="K112" s="64"/>
      <c r="L112" s="64"/>
      <c r="M112" s="64"/>
      <c r="N112" s="64"/>
    </row>
    <row r="113" spans="1:14" x14ac:dyDescent="0.25">
      <c r="A113" s="105" t="s">
        <v>910</v>
      </c>
      <c r="B113" s="105"/>
      <c r="C113" s="105"/>
      <c r="D113" s="105"/>
      <c r="E113" s="105"/>
      <c r="F113" s="105"/>
      <c r="G113" s="77"/>
      <c r="H113" s="77"/>
      <c r="I113" s="77"/>
      <c r="J113" s="77"/>
      <c r="K113" s="20"/>
      <c r="L113" s="20"/>
      <c r="M113" s="20"/>
      <c r="N113" s="20"/>
    </row>
  </sheetData>
  <sortState ref="A2:E196">
    <sortCondition ref="A2:A196"/>
    <sortCondition ref="B2:B196"/>
  </sortState>
  <mergeCells count="5">
    <mergeCell ref="A2:J2"/>
    <mergeCell ref="A1:J1"/>
    <mergeCell ref="A107:J107"/>
    <mergeCell ref="A112:J112"/>
    <mergeCell ref="A108:J110"/>
  </mergeCells>
  <printOptions horizontalCentered="1"/>
  <pageMargins left="0.7" right="0.7" top="0.75" bottom="0.75" header="0.3" footer="0.3"/>
  <pageSetup scale="97" orientation="portrait" r:id="rId1"/>
  <rowBreaks count="1" manualBreakCount="1">
    <brk id="5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5"/>
  <sheetViews>
    <sheetView zoomScale="80" zoomScaleNormal="80" workbookViewId="0">
      <pane ySplit="1" topLeftCell="A2" activePane="bottomLeft" state="frozen"/>
      <selection pane="bottomLeft" activeCell="F32" sqref="F32"/>
    </sheetView>
  </sheetViews>
  <sheetFormatPr defaultColWidth="8.85546875" defaultRowHeight="15" x14ac:dyDescent="0.25"/>
  <cols>
    <col min="1" max="1" width="50.140625" style="167" bestFit="1" customWidth="1"/>
    <col min="2" max="2" width="5.85546875" style="167" bestFit="1" customWidth="1"/>
    <col min="3" max="3" width="7.85546875" style="167" bestFit="1" customWidth="1"/>
    <col min="4" max="4" width="9.42578125" style="167" customWidth="1"/>
    <col min="5" max="5" width="4.5703125" style="160" customWidth="1"/>
    <col min="6" max="6" width="61.28515625" style="167" bestFit="1" customWidth="1"/>
    <col min="7" max="7" width="30" style="167" bestFit="1" customWidth="1"/>
    <col min="8" max="8" width="3.85546875" style="167" customWidth="1"/>
    <col min="9" max="9" width="10" style="165" bestFit="1" customWidth="1"/>
    <col min="10" max="10" width="43" style="179" bestFit="1" customWidth="1"/>
    <col min="11" max="11" width="17.85546875" style="179" bestFit="1" customWidth="1"/>
    <col min="12" max="12" width="9.42578125" style="167" bestFit="1" customWidth="1"/>
    <col min="13" max="13" width="8.85546875" style="160"/>
    <col min="14" max="14" width="11.7109375" style="165" customWidth="1"/>
    <col min="15" max="15" width="43" style="179" bestFit="1" customWidth="1"/>
    <col min="16" max="16" width="17.85546875" style="179" bestFit="1" customWidth="1"/>
    <col min="17" max="17" width="58.5703125" style="179" bestFit="1" customWidth="1"/>
    <col min="18" max="18" width="5.85546875" style="179" bestFit="1" customWidth="1"/>
    <col min="19" max="19" width="9.42578125" style="179" bestFit="1" customWidth="1"/>
    <col min="20" max="20" width="8.85546875" style="160"/>
    <col min="21" max="16384" width="8.85546875" style="167"/>
  </cols>
  <sheetData>
    <row r="1" spans="1:20" s="155" customFormat="1" ht="45" x14ac:dyDescent="0.25">
      <c r="A1" s="147" t="s">
        <v>807</v>
      </c>
      <c r="B1" s="148" t="s">
        <v>808</v>
      </c>
      <c r="C1" s="148" t="s">
        <v>809</v>
      </c>
      <c r="D1" s="148" t="s">
        <v>345</v>
      </c>
      <c r="E1" s="149"/>
      <c r="F1" s="147" t="s">
        <v>412</v>
      </c>
      <c r="G1" s="150" t="s">
        <v>796</v>
      </c>
      <c r="H1" s="151"/>
      <c r="I1" s="152" t="s">
        <v>643</v>
      </c>
      <c r="J1" s="153" t="s">
        <v>589</v>
      </c>
      <c r="K1" s="153" t="s">
        <v>343</v>
      </c>
      <c r="L1" s="150" t="s">
        <v>345</v>
      </c>
      <c r="M1" s="154"/>
      <c r="N1" s="152" t="s">
        <v>413</v>
      </c>
      <c r="O1" s="153" t="s">
        <v>589</v>
      </c>
      <c r="P1" s="153" t="s">
        <v>343</v>
      </c>
      <c r="Q1" s="153" t="s">
        <v>344</v>
      </c>
      <c r="R1" s="153" t="s">
        <v>415</v>
      </c>
      <c r="S1" s="150" t="s">
        <v>345</v>
      </c>
      <c r="T1" s="151"/>
    </row>
    <row r="2" spans="1:20" x14ac:dyDescent="0.25">
      <c r="A2" s="156" t="s">
        <v>50</v>
      </c>
      <c r="B2" s="156" t="s">
        <v>417</v>
      </c>
      <c r="C2" s="157">
        <v>4</v>
      </c>
      <c r="D2" s="157">
        <v>74</v>
      </c>
      <c r="E2" s="158"/>
      <c r="F2" s="157" t="s">
        <v>586</v>
      </c>
      <c r="G2" s="159">
        <v>1001</v>
      </c>
      <c r="H2" s="160"/>
      <c r="I2" s="161"/>
      <c r="J2" s="162" t="s">
        <v>810</v>
      </c>
      <c r="K2" s="163" t="s">
        <v>346</v>
      </c>
      <c r="L2" s="164">
        <v>3</v>
      </c>
      <c r="O2" s="162" t="s">
        <v>810</v>
      </c>
      <c r="P2" s="163" t="s">
        <v>346</v>
      </c>
      <c r="Q2" s="166" t="s">
        <v>76</v>
      </c>
      <c r="R2" s="166" t="s">
        <v>420</v>
      </c>
      <c r="S2" s="166">
        <v>1</v>
      </c>
    </row>
    <row r="3" spans="1:20" x14ac:dyDescent="0.25">
      <c r="A3" s="157" t="s">
        <v>51</v>
      </c>
      <c r="B3" s="157" t="s">
        <v>419</v>
      </c>
      <c r="C3" s="157">
        <v>4</v>
      </c>
      <c r="D3" s="157">
        <v>12</v>
      </c>
      <c r="E3" s="158"/>
      <c r="F3" s="157" t="s">
        <v>14</v>
      </c>
      <c r="G3" s="159">
        <f>SUM(D:D)</f>
        <v>274</v>
      </c>
      <c r="H3" s="160"/>
      <c r="J3" s="157" t="s">
        <v>811</v>
      </c>
      <c r="K3" s="157" t="s">
        <v>709</v>
      </c>
      <c r="L3" s="164">
        <v>2</v>
      </c>
      <c r="O3" s="162" t="s">
        <v>810</v>
      </c>
      <c r="P3" s="163" t="s">
        <v>346</v>
      </c>
      <c r="Q3" s="166" t="s">
        <v>54</v>
      </c>
      <c r="R3" s="166" t="s">
        <v>419</v>
      </c>
      <c r="S3" s="166">
        <v>1</v>
      </c>
    </row>
    <row r="4" spans="1:20" x14ac:dyDescent="0.25">
      <c r="A4" s="157" t="s">
        <v>52</v>
      </c>
      <c r="B4" s="157" t="s">
        <v>419</v>
      </c>
      <c r="C4" s="157">
        <v>4</v>
      </c>
      <c r="D4" s="157">
        <v>10</v>
      </c>
      <c r="E4" s="158"/>
      <c r="F4" s="168" t="s">
        <v>15</v>
      </c>
      <c r="G4" s="169">
        <f>G3/G2</f>
        <v>0.27372627372627373</v>
      </c>
      <c r="H4" s="160"/>
      <c r="J4" s="162" t="s">
        <v>812</v>
      </c>
      <c r="K4" s="166" t="s">
        <v>402</v>
      </c>
      <c r="L4" s="164">
        <v>1</v>
      </c>
      <c r="O4" s="162" t="s">
        <v>810</v>
      </c>
      <c r="P4" s="163" t="s">
        <v>346</v>
      </c>
      <c r="Q4" s="166" t="s">
        <v>50</v>
      </c>
      <c r="R4" s="166" t="s">
        <v>417</v>
      </c>
      <c r="S4" s="166">
        <v>1</v>
      </c>
    </row>
    <row r="5" spans="1:20" x14ac:dyDescent="0.25">
      <c r="A5" s="156" t="s">
        <v>59</v>
      </c>
      <c r="B5" s="156" t="s">
        <v>428</v>
      </c>
      <c r="C5" s="157">
        <v>4</v>
      </c>
      <c r="D5" s="157">
        <v>7</v>
      </c>
      <c r="F5" s="170"/>
      <c r="G5" s="171"/>
      <c r="J5" s="162" t="s">
        <v>813</v>
      </c>
      <c r="K5" s="166" t="s">
        <v>403</v>
      </c>
      <c r="L5" s="164">
        <v>1</v>
      </c>
      <c r="O5" s="162" t="s">
        <v>811</v>
      </c>
      <c r="P5" s="172" t="s">
        <v>709</v>
      </c>
      <c r="Q5" s="166" t="s">
        <v>52</v>
      </c>
      <c r="R5" s="166" t="s">
        <v>419</v>
      </c>
      <c r="S5" s="166">
        <v>1</v>
      </c>
    </row>
    <row r="6" spans="1:20" x14ac:dyDescent="0.25">
      <c r="A6" s="157" t="s">
        <v>54</v>
      </c>
      <c r="B6" s="157" t="s">
        <v>419</v>
      </c>
      <c r="C6" s="157">
        <v>4</v>
      </c>
      <c r="D6" s="157">
        <v>6</v>
      </c>
      <c r="E6" s="158"/>
      <c r="F6" s="173" t="s">
        <v>8</v>
      </c>
      <c r="G6" s="150" t="s">
        <v>796</v>
      </c>
      <c r="H6" s="160"/>
      <c r="J6" s="162" t="s">
        <v>814</v>
      </c>
      <c r="K6" s="163" t="s">
        <v>348</v>
      </c>
      <c r="L6" s="164">
        <v>7</v>
      </c>
      <c r="O6" s="162" t="s">
        <v>811</v>
      </c>
      <c r="P6" s="163" t="s">
        <v>709</v>
      </c>
      <c r="Q6" s="166" t="s">
        <v>50</v>
      </c>
      <c r="R6" s="166" t="s">
        <v>417</v>
      </c>
      <c r="S6" s="166">
        <v>1</v>
      </c>
    </row>
    <row r="7" spans="1:20" x14ac:dyDescent="0.25">
      <c r="A7" s="157" t="s">
        <v>243</v>
      </c>
      <c r="B7" s="157" t="s">
        <v>420</v>
      </c>
      <c r="C7" s="157">
        <v>4</v>
      </c>
      <c r="D7" s="157">
        <v>5</v>
      </c>
      <c r="E7" s="158"/>
      <c r="F7" s="174" t="s">
        <v>56</v>
      </c>
      <c r="G7" s="159">
        <f>SUMIF(C:C,4,D:D)</f>
        <v>211</v>
      </c>
      <c r="H7" s="160"/>
      <c r="J7" s="166" t="s">
        <v>815</v>
      </c>
      <c r="K7" s="166" t="s">
        <v>349</v>
      </c>
      <c r="L7" s="164">
        <v>3</v>
      </c>
      <c r="O7" s="166" t="s">
        <v>812</v>
      </c>
      <c r="P7" s="166" t="s">
        <v>402</v>
      </c>
      <c r="Q7" s="166" t="s">
        <v>816</v>
      </c>
      <c r="R7" s="166" t="s">
        <v>422</v>
      </c>
      <c r="S7" s="166">
        <v>1</v>
      </c>
    </row>
    <row r="8" spans="1:20" x14ac:dyDescent="0.25">
      <c r="A8" s="157" t="s">
        <v>53</v>
      </c>
      <c r="B8" s="157" t="s">
        <v>435</v>
      </c>
      <c r="C8" s="157">
        <v>4</v>
      </c>
      <c r="D8" s="157">
        <v>4</v>
      </c>
      <c r="E8" s="158"/>
      <c r="F8" s="175" t="s">
        <v>58</v>
      </c>
      <c r="G8" s="169">
        <f>G7/G$3</f>
        <v>0.77007299270072993</v>
      </c>
      <c r="H8" s="160"/>
      <c r="J8" s="157" t="s">
        <v>817</v>
      </c>
      <c r="K8" s="157" t="s">
        <v>350</v>
      </c>
      <c r="L8" s="164">
        <v>2</v>
      </c>
      <c r="O8" s="166" t="s">
        <v>813</v>
      </c>
      <c r="P8" s="166" t="s">
        <v>403</v>
      </c>
      <c r="Q8" s="166" t="s">
        <v>50</v>
      </c>
      <c r="R8" s="166" t="s">
        <v>417</v>
      </c>
      <c r="S8" s="166">
        <v>1</v>
      </c>
    </row>
    <row r="9" spans="1:20" x14ac:dyDescent="0.25">
      <c r="A9" s="157" t="s">
        <v>818</v>
      </c>
      <c r="B9" s="157" t="s">
        <v>421</v>
      </c>
      <c r="C9" s="157">
        <v>4</v>
      </c>
      <c r="D9" s="157">
        <v>4</v>
      </c>
      <c r="E9" s="158"/>
      <c r="F9" s="174" t="s">
        <v>60</v>
      </c>
      <c r="G9" s="159">
        <f>SUMIF(C:C,2,D:D)</f>
        <v>63</v>
      </c>
      <c r="H9" s="160"/>
      <c r="J9" s="157" t="s">
        <v>819</v>
      </c>
      <c r="K9" s="157" t="s">
        <v>351</v>
      </c>
      <c r="L9" s="164">
        <v>15</v>
      </c>
      <c r="O9" s="162" t="s">
        <v>814</v>
      </c>
      <c r="P9" s="163" t="s">
        <v>348</v>
      </c>
      <c r="Q9" s="166" t="s">
        <v>113</v>
      </c>
      <c r="R9" s="166" t="s">
        <v>435</v>
      </c>
      <c r="S9" s="166">
        <v>1</v>
      </c>
    </row>
    <row r="10" spans="1:20" x14ac:dyDescent="0.25">
      <c r="A10" s="157" t="s">
        <v>57</v>
      </c>
      <c r="B10" s="157" t="s">
        <v>416</v>
      </c>
      <c r="C10" s="157">
        <v>4</v>
      </c>
      <c r="D10" s="157">
        <v>3</v>
      </c>
      <c r="E10" s="158"/>
      <c r="F10" s="175" t="s">
        <v>62</v>
      </c>
      <c r="G10" s="169">
        <f>G9/G$3</f>
        <v>0.22992700729927007</v>
      </c>
      <c r="H10" s="160"/>
      <c r="J10" s="157" t="s">
        <v>820</v>
      </c>
      <c r="K10" s="157" t="s">
        <v>352</v>
      </c>
      <c r="L10" s="164">
        <v>5</v>
      </c>
      <c r="O10" s="162" t="s">
        <v>814</v>
      </c>
      <c r="P10" s="166" t="s">
        <v>348</v>
      </c>
      <c r="Q10" s="166" t="s">
        <v>52</v>
      </c>
      <c r="R10" s="166" t="s">
        <v>419</v>
      </c>
      <c r="S10" s="166">
        <v>1</v>
      </c>
    </row>
    <row r="11" spans="1:20" x14ac:dyDescent="0.25">
      <c r="A11" s="157" t="s">
        <v>764</v>
      </c>
      <c r="B11" s="157" t="s">
        <v>424</v>
      </c>
      <c r="C11" s="157">
        <v>4</v>
      </c>
      <c r="D11" s="157">
        <v>3</v>
      </c>
      <c r="F11" s="170"/>
      <c r="G11" s="171"/>
      <c r="J11" s="157" t="s">
        <v>821</v>
      </c>
      <c r="K11" s="157" t="s">
        <v>353</v>
      </c>
      <c r="L11" s="164">
        <v>1</v>
      </c>
      <c r="O11" s="162" t="s">
        <v>814</v>
      </c>
      <c r="P11" s="163" t="s">
        <v>348</v>
      </c>
      <c r="Q11" s="166" t="s">
        <v>68</v>
      </c>
      <c r="R11" s="166" t="s">
        <v>419</v>
      </c>
      <c r="S11" s="166">
        <v>1</v>
      </c>
    </row>
    <row r="12" spans="1:20" x14ac:dyDescent="0.25">
      <c r="A12" s="157" t="s">
        <v>67</v>
      </c>
      <c r="B12" s="157" t="s">
        <v>419</v>
      </c>
      <c r="C12" s="157">
        <v>4</v>
      </c>
      <c r="D12" s="157">
        <v>3</v>
      </c>
      <c r="E12" s="158"/>
      <c r="F12" s="176" t="s">
        <v>13</v>
      </c>
      <c r="G12" s="177" t="s">
        <v>414</v>
      </c>
      <c r="H12" s="160"/>
      <c r="J12" s="157" t="s">
        <v>822</v>
      </c>
      <c r="K12" s="157" t="s">
        <v>354</v>
      </c>
      <c r="L12" s="164">
        <v>2</v>
      </c>
      <c r="O12" s="162" t="s">
        <v>814</v>
      </c>
      <c r="P12" s="163" t="s">
        <v>348</v>
      </c>
      <c r="Q12" s="166" t="s">
        <v>96</v>
      </c>
      <c r="R12" s="166" t="s">
        <v>435</v>
      </c>
      <c r="S12" s="166">
        <v>1</v>
      </c>
    </row>
    <row r="13" spans="1:20" x14ac:dyDescent="0.25">
      <c r="A13" s="157" t="s">
        <v>69</v>
      </c>
      <c r="B13" s="157" t="s">
        <v>419</v>
      </c>
      <c r="C13" s="157">
        <v>4</v>
      </c>
      <c r="D13" s="157">
        <v>3</v>
      </c>
      <c r="E13" s="158"/>
      <c r="F13" s="178">
        <v>1</v>
      </c>
      <c r="G13" s="145" t="str">
        <f>"U of Wyoming ("&amp;D2&amp;")"</f>
        <v>U of Wyoming (74)</v>
      </c>
      <c r="H13" s="160"/>
      <c r="J13" s="157" t="s">
        <v>823</v>
      </c>
      <c r="K13" s="157" t="s">
        <v>355</v>
      </c>
      <c r="L13" s="164">
        <v>5</v>
      </c>
      <c r="O13" s="157" t="s">
        <v>814</v>
      </c>
      <c r="P13" s="157" t="s">
        <v>348</v>
      </c>
      <c r="Q13" s="157" t="s">
        <v>50</v>
      </c>
      <c r="R13" s="157" t="s">
        <v>417</v>
      </c>
      <c r="S13" s="166">
        <v>3</v>
      </c>
    </row>
    <row r="14" spans="1:20" x14ac:dyDescent="0.25">
      <c r="A14" s="157" t="s">
        <v>72</v>
      </c>
      <c r="B14" s="157" t="s">
        <v>424</v>
      </c>
      <c r="C14" s="157">
        <v>4</v>
      </c>
      <c r="D14" s="157">
        <v>3</v>
      </c>
      <c r="E14" s="158"/>
      <c r="F14" s="178">
        <v>2</v>
      </c>
      <c r="G14" s="145" t="str">
        <f>"Montana State U-Billings ("&amp;D3&amp;")"</f>
        <v>Montana State U-Billings (12)</v>
      </c>
      <c r="H14" s="160"/>
      <c r="J14" s="157" t="s">
        <v>824</v>
      </c>
      <c r="K14" s="157" t="s">
        <v>357</v>
      </c>
      <c r="L14" s="164">
        <v>8</v>
      </c>
      <c r="O14" s="162" t="s">
        <v>815</v>
      </c>
      <c r="P14" s="163" t="s">
        <v>349</v>
      </c>
      <c r="Q14" s="166" t="s">
        <v>50</v>
      </c>
      <c r="R14" s="166" t="s">
        <v>417</v>
      </c>
      <c r="S14" s="166">
        <v>3</v>
      </c>
    </row>
    <row r="15" spans="1:20" x14ac:dyDescent="0.25">
      <c r="A15" s="157" t="s">
        <v>825</v>
      </c>
      <c r="B15" s="157" t="s">
        <v>438</v>
      </c>
      <c r="C15" s="157">
        <v>4</v>
      </c>
      <c r="D15" s="157">
        <v>3</v>
      </c>
      <c r="E15" s="158"/>
      <c r="F15" s="178">
        <v>3</v>
      </c>
      <c r="G15" s="145" t="str">
        <f>"Montana State U ("&amp;D4&amp;")"</f>
        <v>Montana State U (10)</v>
      </c>
      <c r="H15" s="160"/>
      <c r="J15" s="157" t="s">
        <v>826</v>
      </c>
      <c r="K15" s="157" t="s">
        <v>359</v>
      </c>
      <c r="L15" s="164">
        <v>17</v>
      </c>
      <c r="O15" s="162" t="s">
        <v>817</v>
      </c>
      <c r="P15" s="166" t="s">
        <v>350</v>
      </c>
      <c r="Q15" s="166" t="s">
        <v>96</v>
      </c>
      <c r="R15" s="166" t="s">
        <v>435</v>
      </c>
      <c r="S15" s="166">
        <v>1</v>
      </c>
    </row>
    <row r="16" spans="1:20" x14ac:dyDescent="0.25">
      <c r="A16" s="156" t="s">
        <v>61</v>
      </c>
      <c r="B16" s="156" t="s">
        <v>424</v>
      </c>
      <c r="C16" s="157">
        <v>4</v>
      </c>
      <c r="D16" s="157">
        <v>2</v>
      </c>
      <c r="E16" s="158"/>
      <c r="F16" s="178">
        <v>4</v>
      </c>
      <c r="G16" s="145" t="str">
        <f>"Black Hills State U ("&amp;D5&amp;")"</f>
        <v>Black Hills State U (7)</v>
      </c>
      <c r="H16" s="160"/>
      <c r="J16" s="157" t="s">
        <v>827</v>
      </c>
      <c r="K16" s="157" t="s">
        <v>358</v>
      </c>
      <c r="L16" s="164">
        <v>4</v>
      </c>
      <c r="O16" s="162" t="s">
        <v>817</v>
      </c>
      <c r="P16" s="166" t="s">
        <v>350</v>
      </c>
      <c r="Q16" s="166" t="s">
        <v>50</v>
      </c>
      <c r="R16" s="166" t="s">
        <v>417</v>
      </c>
      <c r="S16" s="166">
        <v>1</v>
      </c>
    </row>
    <row r="17" spans="1:19" s="160" customFormat="1" x14ac:dyDescent="0.25">
      <c r="A17" s="157" t="s">
        <v>279</v>
      </c>
      <c r="B17" s="157" t="s">
        <v>419</v>
      </c>
      <c r="C17" s="157">
        <v>4</v>
      </c>
      <c r="D17" s="157">
        <v>2</v>
      </c>
      <c r="E17" s="158"/>
      <c r="F17" s="178">
        <v>5</v>
      </c>
      <c r="G17" s="145" t="str">
        <f>"U of Montana ("&amp;D6&amp;")"</f>
        <v>U of Montana (6)</v>
      </c>
      <c r="I17" s="165"/>
      <c r="J17" s="157" t="s">
        <v>828</v>
      </c>
      <c r="K17" s="157" t="s">
        <v>514</v>
      </c>
      <c r="L17" s="164">
        <v>1</v>
      </c>
      <c r="N17" s="165"/>
      <c r="O17" s="162" t="s">
        <v>819</v>
      </c>
      <c r="P17" s="166" t="s">
        <v>351</v>
      </c>
      <c r="Q17" s="166" t="s">
        <v>108</v>
      </c>
      <c r="R17" s="166" t="s">
        <v>417</v>
      </c>
      <c r="S17" s="166">
        <v>7</v>
      </c>
    </row>
    <row r="18" spans="1:19" s="160" customFormat="1" x14ac:dyDescent="0.25">
      <c r="A18" s="157" t="s">
        <v>63</v>
      </c>
      <c r="B18" s="157" t="s">
        <v>430</v>
      </c>
      <c r="C18" s="157">
        <v>4</v>
      </c>
      <c r="D18" s="157">
        <v>2</v>
      </c>
      <c r="F18" s="167"/>
      <c r="G18" s="167"/>
      <c r="H18" s="167"/>
      <c r="I18" s="165"/>
      <c r="J18" s="157" t="s">
        <v>829</v>
      </c>
      <c r="K18" s="157" t="s">
        <v>509</v>
      </c>
      <c r="L18" s="164">
        <v>1</v>
      </c>
      <c r="N18" s="165"/>
      <c r="O18" s="162" t="s">
        <v>819</v>
      </c>
      <c r="P18" s="163" t="s">
        <v>351</v>
      </c>
      <c r="Q18" s="166" t="s">
        <v>830</v>
      </c>
      <c r="R18" s="166" t="s">
        <v>431</v>
      </c>
      <c r="S18" s="166">
        <v>1</v>
      </c>
    </row>
    <row r="19" spans="1:19" s="160" customFormat="1" x14ac:dyDescent="0.25">
      <c r="A19" s="157" t="s">
        <v>145</v>
      </c>
      <c r="B19" s="157" t="s">
        <v>435</v>
      </c>
      <c r="C19" s="157">
        <v>4</v>
      </c>
      <c r="D19" s="157">
        <v>2</v>
      </c>
      <c r="F19" s="167"/>
      <c r="G19" s="167"/>
      <c r="H19" s="167"/>
      <c r="I19" s="165"/>
      <c r="J19" s="157" t="s">
        <v>831</v>
      </c>
      <c r="K19" s="157" t="s">
        <v>527</v>
      </c>
      <c r="L19" s="164">
        <v>1</v>
      </c>
      <c r="N19" s="165"/>
      <c r="O19" s="162" t="s">
        <v>819</v>
      </c>
      <c r="P19" s="163" t="s">
        <v>351</v>
      </c>
      <c r="Q19" s="166" t="s">
        <v>765</v>
      </c>
      <c r="R19" s="166" t="s">
        <v>526</v>
      </c>
      <c r="S19" s="166">
        <v>1</v>
      </c>
    </row>
    <row r="20" spans="1:19" s="160" customFormat="1" ht="15" customHeight="1" x14ac:dyDescent="0.25">
      <c r="A20" s="157" t="s">
        <v>65</v>
      </c>
      <c r="B20" s="157" t="s">
        <v>428</v>
      </c>
      <c r="C20" s="157">
        <v>4</v>
      </c>
      <c r="D20" s="157">
        <v>2</v>
      </c>
      <c r="E20" s="158"/>
      <c r="F20" s="181" t="s">
        <v>646</v>
      </c>
      <c r="G20" s="182"/>
      <c r="H20" s="167"/>
      <c r="I20" s="165"/>
      <c r="J20" s="166" t="s">
        <v>832</v>
      </c>
      <c r="K20" s="166" t="s">
        <v>361</v>
      </c>
      <c r="L20" s="164">
        <v>5</v>
      </c>
      <c r="N20" s="165"/>
      <c r="O20" s="162" t="s">
        <v>819</v>
      </c>
      <c r="P20" s="163" t="s">
        <v>351</v>
      </c>
      <c r="Q20" s="166" t="s">
        <v>51</v>
      </c>
      <c r="R20" s="166" t="s">
        <v>419</v>
      </c>
      <c r="S20" s="166">
        <v>2</v>
      </c>
    </row>
    <row r="21" spans="1:19" s="160" customFormat="1" x14ac:dyDescent="0.25">
      <c r="A21" s="156" t="s">
        <v>833</v>
      </c>
      <c r="B21" s="156" t="s">
        <v>523</v>
      </c>
      <c r="C21" s="157">
        <v>4</v>
      </c>
      <c r="D21" s="157">
        <v>2</v>
      </c>
      <c r="F21" s="183"/>
      <c r="G21" s="184"/>
      <c r="H21" s="167"/>
      <c r="I21" s="165"/>
      <c r="J21" s="166" t="s">
        <v>834</v>
      </c>
      <c r="K21" s="166" t="s">
        <v>360</v>
      </c>
      <c r="L21" s="164">
        <v>5</v>
      </c>
      <c r="N21" s="165"/>
      <c r="O21" s="162" t="s">
        <v>819</v>
      </c>
      <c r="P21" s="163" t="s">
        <v>351</v>
      </c>
      <c r="Q21" s="166" t="s">
        <v>109</v>
      </c>
      <c r="R21" s="166" t="s">
        <v>417</v>
      </c>
      <c r="S21" s="166">
        <v>1</v>
      </c>
    </row>
    <row r="22" spans="1:19" s="160" customFormat="1" x14ac:dyDescent="0.25">
      <c r="A22" s="157" t="s">
        <v>96</v>
      </c>
      <c r="B22" s="157" t="s">
        <v>435</v>
      </c>
      <c r="C22" s="157">
        <v>4</v>
      </c>
      <c r="D22" s="157">
        <v>2</v>
      </c>
      <c r="F22" s="181" t="s">
        <v>911</v>
      </c>
      <c r="G22" s="182"/>
      <c r="H22" s="167"/>
      <c r="I22" s="165"/>
      <c r="J22" s="166" t="s">
        <v>835</v>
      </c>
      <c r="K22" s="166" t="s">
        <v>364</v>
      </c>
      <c r="L22" s="164">
        <v>3</v>
      </c>
      <c r="N22" s="165"/>
      <c r="O22" s="162" t="s">
        <v>819</v>
      </c>
      <c r="P22" s="163" t="s">
        <v>351</v>
      </c>
      <c r="Q22" s="166" t="s">
        <v>192</v>
      </c>
      <c r="R22" s="166" t="s">
        <v>424</v>
      </c>
      <c r="S22" s="166">
        <v>1</v>
      </c>
    </row>
    <row r="23" spans="1:19" s="160" customFormat="1" x14ac:dyDescent="0.25">
      <c r="A23" s="157" t="s">
        <v>836</v>
      </c>
      <c r="B23" s="157" t="s">
        <v>427</v>
      </c>
      <c r="C23" s="157">
        <v>4</v>
      </c>
      <c r="D23" s="157">
        <v>2</v>
      </c>
      <c r="F23" s="185"/>
      <c r="G23" s="186"/>
      <c r="H23" s="167"/>
      <c r="I23" s="165"/>
      <c r="J23" s="166" t="s">
        <v>837</v>
      </c>
      <c r="K23" s="166" t="s">
        <v>366</v>
      </c>
      <c r="L23" s="164">
        <v>3</v>
      </c>
      <c r="N23" s="165"/>
      <c r="O23" s="162" t="s">
        <v>819</v>
      </c>
      <c r="P23" s="163" t="s">
        <v>351</v>
      </c>
      <c r="Q23" s="166" t="s">
        <v>50</v>
      </c>
      <c r="R23" s="166" t="s">
        <v>417</v>
      </c>
      <c r="S23" s="166">
        <v>2</v>
      </c>
    </row>
    <row r="24" spans="1:19" s="160" customFormat="1" x14ac:dyDescent="0.25">
      <c r="A24" s="157" t="s">
        <v>273</v>
      </c>
      <c r="B24" s="157" t="s">
        <v>420</v>
      </c>
      <c r="C24" s="157">
        <v>4</v>
      </c>
      <c r="D24" s="157">
        <v>2</v>
      </c>
      <c r="F24" s="185"/>
      <c r="G24" s="186"/>
      <c r="H24" s="167"/>
      <c r="I24" s="165"/>
      <c r="J24" s="166" t="s">
        <v>838</v>
      </c>
      <c r="K24" s="166" t="s">
        <v>369</v>
      </c>
      <c r="L24" s="164">
        <v>18</v>
      </c>
      <c r="N24" s="165"/>
      <c r="O24" s="162" t="s">
        <v>820</v>
      </c>
      <c r="P24" s="163" t="s">
        <v>352</v>
      </c>
      <c r="Q24" s="166" t="s">
        <v>839</v>
      </c>
      <c r="R24" s="166" t="s">
        <v>522</v>
      </c>
      <c r="S24" s="166">
        <v>1</v>
      </c>
    </row>
    <row r="25" spans="1:19" s="160" customFormat="1" x14ac:dyDescent="0.25">
      <c r="A25" s="156" t="s">
        <v>791</v>
      </c>
      <c r="B25" s="156" t="s">
        <v>430</v>
      </c>
      <c r="C25" s="157">
        <v>4</v>
      </c>
      <c r="D25" s="157">
        <v>2</v>
      </c>
      <c r="F25" s="183"/>
      <c r="G25" s="184"/>
      <c r="H25" s="167"/>
      <c r="I25" s="165"/>
      <c r="J25" s="166" t="s">
        <v>840</v>
      </c>
      <c r="K25" s="166" t="s">
        <v>370</v>
      </c>
      <c r="L25" s="164">
        <v>4</v>
      </c>
      <c r="N25" s="165"/>
      <c r="O25" s="162" t="s">
        <v>820</v>
      </c>
      <c r="P25" s="163" t="s">
        <v>352</v>
      </c>
      <c r="Q25" s="166" t="s">
        <v>50</v>
      </c>
      <c r="R25" s="166" t="s">
        <v>417</v>
      </c>
      <c r="S25" s="166">
        <v>3</v>
      </c>
    </row>
    <row r="26" spans="1:19" s="160" customFormat="1" x14ac:dyDescent="0.25">
      <c r="A26" s="157" t="s">
        <v>841</v>
      </c>
      <c r="B26" s="157" t="s">
        <v>431</v>
      </c>
      <c r="C26" s="157">
        <v>4</v>
      </c>
      <c r="D26" s="157">
        <v>1</v>
      </c>
      <c r="F26" s="167"/>
      <c r="G26" s="167"/>
      <c r="H26" s="167"/>
      <c r="I26" s="165"/>
      <c r="J26" s="166" t="s">
        <v>842</v>
      </c>
      <c r="K26" s="166" t="s">
        <v>371</v>
      </c>
      <c r="L26" s="164">
        <v>15</v>
      </c>
      <c r="N26" s="165"/>
      <c r="O26" s="162" t="s">
        <v>820</v>
      </c>
      <c r="P26" s="163" t="s">
        <v>352</v>
      </c>
      <c r="Q26" s="166" t="s">
        <v>72</v>
      </c>
      <c r="R26" s="166" t="s">
        <v>424</v>
      </c>
      <c r="S26" s="166">
        <v>1</v>
      </c>
    </row>
    <row r="27" spans="1:19" s="160" customFormat="1" x14ac:dyDescent="0.25">
      <c r="A27" s="157" t="s">
        <v>55</v>
      </c>
      <c r="B27" s="157" t="s">
        <v>435</v>
      </c>
      <c r="C27" s="157">
        <v>4</v>
      </c>
      <c r="D27" s="157">
        <v>1</v>
      </c>
      <c r="F27" s="167" t="s">
        <v>639</v>
      </c>
      <c r="G27" s="167"/>
      <c r="H27" s="167"/>
      <c r="I27" s="165"/>
      <c r="J27" s="166" t="s">
        <v>843</v>
      </c>
      <c r="K27" s="166" t="s">
        <v>411</v>
      </c>
      <c r="L27" s="164">
        <v>2</v>
      </c>
      <c r="N27" s="165"/>
      <c r="O27" s="162" t="s">
        <v>821</v>
      </c>
      <c r="P27" s="163" t="s">
        <v>353</v>
      </c>
      <c r="Q27" s="166" t="s">
        <v>51</v>
      </c>
      <c r="R27" s="166" t="s">
        <v>419</v>
      </c>
      <c r="S27" s="166">
        <v>1</v>
      </c>
    </row>
    <row r="28" spans="1:19" s="160" customFormat="1" x14ac:dyDescent="0.25">
      <c r="A28" s="157" t="s">
        <v>844</v>
      </c>
      <c r="B28" s="157" t="s">
        <v>504</v>
      </c>
      <c r="C28" s="157">
        <v>4</v>
      </c>
      <c r="D28" s="157">
        <v>1</v>
      </c>
      <c r="F28" s="88" t="s">
        <v>910</v>
      </c>
      <c r="G28" s="167"/>
      <c r="H28" s="167"/>
      <c r="I28" s="165"/>
      <c r="J28" s="166" t="s">
        <v>845</v>
      </c>
      <c r="K28" s="166" t="s">
        <v>372</v>
      </c>
      <c r="L28" s="164">
        <v>1</v>
      </c>
      <c r="N28" s="165"/>
      <c r="O28" s="162" t="s">
        <v>822</v>
      </c>
      <c r="P28" s="163" t="s">
        <v>354</v>
      </c>
      <c r="Q28" s="166" t="s">
        <v>51</v>
      </c>
      <c r="R28" s="166" t="s">
        <v>419</v>
      </c>
      <c r="S28" s="166">
        <v>1</v>
      </c>
    </row>
    <row r="29" spans="1:19" s="160" customFormat="1" x14ac:dyDescent="0.25">
      <c r="A29" s="157" t="s">
        <v>202</v>
      </c>
      <c r="B29" s="157" t="s">
        <v>422</v>
      </c>
      <c r="C29" s="157">
        <v>4</v>
      </c>
      <c r="D29" s="157">
        <v>1</v>
      </c>
      <c r="F29" s="167"/>
      <c r="G29" s="167"/>
      <c r="H29" s="167"/>
      <c r="I29" s="165"/>
      <c r="J29" s="166" t="s">
        <v>846</v>
      </c>
      <c r="K29" s="166" t="s">
        <v>373</v>
      </c>
      <c r="L29" s="164">
        <v>2</v>
      </c>
      <c r="N29" s="165"/>
      <c r="O29" s="162" t="s">
        <v>822</v>
      </c>
      <c r="P29" s="163" t="s">
        <v>354</v>
      </c>
      <c r="Q29" s="166" t="s">
        <v>50</v>
      </c>
      <c r="R29" s="166" t="s">
        <v>417</v>
      </c>
      <c r="S29" s="166">
        <v>1</v>
      </c>
    </row>
    <row r="30" spans="1:19" s="160" customFormat="1" x14ac:dyDescent="0.25">
      <c r="A30" s="157" t="s">
        <v>847</v>
      </c>
      <c r="B30" s="157" t="s">
        <v>418</v>
      </c>
      <c r="C30" s="157">
        <v>4</v>
      </c>
      <c r="D30" s="157">
        <v>1</v>
      </c>
      <c r="F30" s="167"/>
      <c r="G30" s="167"/>
      <c r="H30" s="167"/>
      <c r="I30" s="165"/>
      <c r="J30" s="166" t="s">
        <v>848</v>
      </c>
      <c r="K30" s="166" t="s">
        <v>635</v>
      </c>
      <c r="L30" s="164">
        <v>1</v>
      </c>
      <c r="N30" s="165"/>
      <c r="O30" s="162" t="s">
        <v>823</v>
      </c>
      <c r="P30" s="163" t="s">
        <v>355</v>
      </c>
      <c r="Q30" s="166" t="s">
        <v>57</v>
      </c>
      <c r="R30" s="166" t="s">
        <v>416</v>
      </c>
      <c r="S30" s="166">
        <v>1</v>
      </c>
    </row>
    <row r="31" spans="1:19" s="160" customFormat="1" x14ac:dyDescent="0.25">
      <c r="A31" s="157" t="s">
        <v>139</v>
      </c>
      <c r="B31" s="157" t="s">
        <v>564</v>
      </c>
      <c r="C31" s="157">
        <v>4</v>
      </c>
      <c r="D31" s="157">
        <v>1</v>
      </c>
      <c r="F31" s="167"/>
      <c r="G31" s="167"/>
      <c r="H31" s="167"/>
      <c r="I31" s="165"/>
      <c r="J31" s="166" t="s">
        <v>849</v>
      </c>
      <c r="K31" s="166" t="s">
        <v>379</v>
      </c>
      <c r="L31" s="164">
        <v>32</v>
      </c>
      <c r="N31" s="165"/>
      <c r="O31" s="162" t="s">
        <v>823</v>
      </c>
      <c r="P31" s="163" t="s">
        <v>355</v>
      </c>
      <c r="Q31" s="166" t="s">
        <v>145</v>
      </c>
      <c r="R31" s="166" t="s">
        <v>435</v>
      </c>
      <c r="S31" s="166">
        <v>1</v>
      </c>
    </row>
    <row r="32" spans="1:19" s="160" customFormat="1" x14ac:dyDescent="0.25">
      <c r="A32" s="157" t="s">
        <v>850</v>
      </c>
      <c r="B32" s="157" t="s">
        <v>430</v>
      </c>
      <c r="C32" s="157">
        <v>4</v>
      </c>
      <c r="D32" s="157">
        <v>1</v>
      </c>
      <c r="F32" s="167"/>
      <c r="G32" s="167"/>
      <c r="H32" s="167"/>
      <c r="I32" s="165"/>
      <c r="J32" s="166" t="s">
        <v>851</v>
      </c>
      <c r="K32" s="166" t="s">
        <v>380</v>
      </c>
      <c r="L32" s="164">
        <v>23</v>
      </c>
      <c r="N32" s="165"/>
      <c r="O32" s="162" t="s">
        <v>823</v>
      </c>
      <c r="P32" s="163" t="s">
        <v>355</v>
      </c>
      <c r="Q32" s="166" t="s">
        <v>54</v>
      </c>
      <c r="R32" s="166" t="s">
        <v>419</v>
      </c>
      <c r="S32" s="166">
        <v>1</v>
      </c>
    </row>
    <row r="33" spans="1:19" s="160" customFormat="1" x14ac:dyDescent="0.25">
      <c r="A33" s="157" t="s">
        <v>199</v>
      </c>
      <c r="B33" s="157" t="s">
        <v>430</v>
      </c>
      <c r="C33" s="157">
        <v>4</v>
      </c>
      <c r="D33" s="157">
        <v>1</v>
      </c>
      <c r="F33" s="167"/>
      <c r="G33" s="167"/>
      <c r="H33" s="167"/>
      <c r="I33" s="165"/>
      <c r="J33" s="166" t="s">
        <v>852</v>
      </c>
      <c r="K33" s="166" t="s">
        <v>377</v>
      </c>
      <c r="L33" s="164">
        <v>4</v>
      </c>
      <c r="N33" s="165"/>
      <c r="O33" s="162" t="s">
        <v>823</v>
      </c>
      <c r="P33" s="163" t="s">
        <v>355</v>
      </c>
      <c r="Q33" s="166" t="s">
        <v>50</v>
      </c>
      <c r="R33" s="166" t="s">
        <v>417</v>
      </c>
      <c r="S33" s="166">
        <v>1</v>
      </c>
    </row>
    <row r="34" spans="1:19" s="160" customFormat="1" x14ac:dyDescent="0.25">
      <c r="A34" s="157" t="s">
        <v>724</v>
      </c>
      <c r="B34" s="157" t="s">
        <v>430</v>
      </c>
      <c r="C34" s="157">
        <v>4</v>
      </c>
      <c r="D34" s="157">
        <v>1</v>
      </c>
      <c r="F34" s="167"/>
      <c r="G34" s="167"/>
      <c r="H34" s="167"/>
      <c r="I34" s="165"/>
      <c r="J34" s="166" t="s">
        <v>853</v>
      </c>
      <c r="K34" s="166" t="s">
        <v>381</v>
      </c>
      <c r="L34" s="164">
        <v>5</v>
      </c>
      <c r="N34" s="165"/>
      <c r="O34" s="162" t="s">
        <v>823</v>
      </c>
      <c r="P34" s="166" t="s">
        <v>355</v>
      </c>
      <c r="Q34" s="166" t="s">
        <v>854</v>
      </c>
      <c r="R34" s="166" t="s">
        <v>416</v>
      </c>
      <c r="S34" s="166">
        <v>1</v>
      </c>
    </row>
    <row r="35" spans="1:19" s="160" customFormat="1" x14ac:dyDescent="0.25">
      <c r="A35" s="157" t="s">
        <v>855</v>
      </c>
      <c r="B35" s="157" t="s">
        <v>426</v>
      </c>
      <c r="C35" s="157">
        <v>4</v>
      </c>
      <c r="D35" s="157">
        <v>1</v>
      </c>
      <c r="F35" s="167"/>
      <c r="G35" s="167"/>
      <c r="H35" s="167"/>
      <c r="I35" s="165"/>
      <c r="J35" s="166" t="s">
        <v>856</v>
      </c>
      <c r="K35" s="166" t="s">
        <v>678</v>
      </c>
      <c r="L35" s="164">
        <v>1</v>
      </c>
      <c r="N35" s="165"/>
      <c r="O35" s="162" t="s">
        <v>824</v>
      </c>
      <c r="P35" s="163" t="s">
        <v>357</v>
      </c>
      <c r="Q35" s="166" t="s">
        <v>108</v>
      </c>
      <c r="R35" s="166" t="s">
        <v>417</v>
      </c>
      <c r="S35" s="166">
        <v>1</v>
      </c>
    </row>
    <row r="36" spans="1:19" s="160" customFormat="1" x14ac:dyDescent="0.25">
      <c r="A36" s="157" t="s">
        <v>663</v>
      </c>
      <c r="B36" s="157" t="s">
        <v>416</v>
      </c>
      <c r="C36" s="157">
        <v>4</v>
      </c>
      <c r="D36" s="157">
        <v>1</v>
      </c>
      <c r="F36" s="167"/>
      <c r="G36" s="167"/>
      <c r="H36" s="167"/>
      <c r="I36" s="165"/>
      <c r="J36" s="166" t="s">
        <v>857</v>
      </c>
      <c r="K36" s="166" t="s">
        <v>382</v>
      </c>
      <c r="L36" s="164">
        <v>1</v>
      </c>
      <c r="N36" s="165"/>
      <c r="O36" s="162" t="s">
        <v>824</v>
      </c>
      <c r="P36" s="163" t="s">
        <v>357</v>
      </c>
      <c r="Q36" s="166" t="s">
        <v>109</v>
      </c>
      <c r="R36" s="166" t="s">
        <v>417</v>
      </c>
      <c r="S36" s="166">
        <v>1</v>
      </c>
    </row>
    <row r="37" spans="1:19" s="160" customFormat="1" x14ac:dyDescent="0.25">
      <c r="A37" s="157" t="s">
        <v>776</v>
      </c>
      <c r="B37" s="157" t="s">
        <v>517</v>
      </c>
      <c r="C37" s="157">
        <v>4</v>
      </c>
      <c r="D37" s="157">
        <v>1</v>
      </c>
      <c r="F37" s="167"/>
      <c r="G37" s="167"/>
      <c r="H37" s="167"/>
      <c r="I37" s="165"/>
      <c r="J37" s="166" t="s">
        <v>858</v>
      </c>
      <c r="K37" s="166" t="s">
        <v>385</v>
      </c>
      <c r="L37" s="164">
        <v>4</v>
      </c>
      <c r="N37" s="165"/>
      <c r="O37" s="162" t="s">
        <v>824</v>
      </c>
      <c r="P37" s="163" t="s">
        <v>357</v>
      </c>
      <c r="Q37" s="166" t="s">
        <v>69</v>
      </c>
      <c r="R37" s="166" t="s">
        <v>419</v>
      </c>
      <c r="S37" s="166">
        <v>1</v>
      </c>
    </row>
    <row r="38" spans="1:19" s="160" customFormat="1" x14ac:dyDescent="0.25">
      <c r="A38" s="157" t="s">
        <v>76</v>
      </c>
      <c r="B38" s="157" t="s">
        <v>420</v>
      </c>
      <c r="C38" s="157">
        <v>4</v>
      </c>
      <c r="D38" s="157">
        <v>1</v>
      </c>
      <c r="F38" s="167"/>
      <c r="G38" s="167"/>
      <c r="H38" s="167"/>
      <c r="I38" s="165"/>
      <c r="J38" s="166" t="s">
        <v>859</v>
      </c>
      <c r="K38" s="166" t="s">
        <v>388</v>
      </c>
      <c r="L38" s="164">
        <v>3</v>
      </c>
      <c r="N38" s="165"/>
      <c r="O38" s="162" t="s">
        <v>824</v>
      </c>
      <c r="P38" s="166" t="s">
        <v>357</v>
      </c>
      <c r="Q38" s="166" t="s">
        <v>50</v>
      </c>
      <c r="R38" s="166" t="s">
        <v>417</v>
      </c>
      <c r="S38" s="166">
        <v>5</v>
      </c>
    </row>
    <row r="39" spans="1:19" s="160" customFormat="1" x14ac:dyDescent="0.25">
      <c r="A39" s="157" t="s">
        <v>860</v>
      </c>
      <c r="B39" s="157" t="s">
        <v>431</v>
      </c>
      <c r="C39" s="157">
        <v>4</v>
      </c>
      <c r="D39" s="157">
        <v>1</v>
      </c>
      <c r="F39" s="167"/>
      <c r="G39" s="167"/>
      <c r="H39" s="167"/>
      <c r="I39" s="165"/>
      <c r="J39" s="166" t="s">
        <v>861</v>
      </c>
      <c r="K39" s="166" t="s">
        <v>387</v>
      </c>
      <c r="L39" s="164">
        <v>1</v>
      </c>
      <c r="N39" s="165"/>
      <c r="O39" s="162" t="s">
        <v>826</v>
      </c>
      <c r="P39" s="166" t="s">
        <v>359</v>
      </c>
      <c r="Q39" s="166" t="s">
        <v>59</v>
      </c>
      <c r="R39" s="166" t="s">
        <v>428</v>
      </c>
      <c r="S39" s="166">
        <v>2</v>
      </c>
    </row>
    <row r="40" spans="1:19" s="160" customFormat="1" x14ac:dyDescent="0.25">
      <c r="A40" s="157" t="s">
        <v>727</v>
      </c>
      <c r="B40" s="157" t="s">
        <v>422</v>
      </c>
      <c r="C40" s="157">
        <v>4</v>
      </c>
      <c r="D40" s="157">
        <v>1</v>
      </c>
      <c r="F40" s="167"/>
      <c r="G40" s="167"/>
      <c r="H40" s="167"/>
      <c r="I40" s="165"/>
      <c r="J40" s="166" t="s">
        <v>862</v>
      </c>
      <c r="K40" s="166" t="s">
        <v>356</v>
      </c>
      <c r="L40" s="164">
        <v>2</v>
      </c>
      <c r="N40" s="165"/>
      <c r="O40" s="162" t="s">
        <v>826</v>
      </c>
      <c r="P40" s="163" t="s">
        <v>359</v>
      </c>
      <c r="Q40" s="166" t="s">
        <v>108</v>
      </c>
      <c r="R40" s="166" t="s">
        <v>417</v>
      </c>
      <c r="S40" s="166">
        <v>1</v>
      </c>
    </row>
    <row r="41" spans="1:19" s="160" customFormat="1" x14ac:dyDescent="0.25">
      <c r="A41" s="157" t="s">
        <v>863</v>
      </c>
      <c r="B41" s="157" t="s">
        <v>429</v>
      </c>
      <c r="C41" s="157">
        <v>4</v>
      </c>
      <c r="D41" s="157">
        <v>1</v>
      </c>
      <c r="F41" s="167"/>
      <c r="G41" s="167"/>
      <c r="H41" s="167"/>
      <c r="I41" s="165"/>
      <c r="J41" s="166" t="s">
        <v>864</v>
      </c>
      <c r="K41" s="166" t="s">
        <v>389</v>
      </c>
      <c r="L41" s="164">
        <v>2</v>
      </c>
      <c r="N41" s="165"/>
      <c r="O41" s="162" t="s">
        <v>826</v>
      </c>
      <c r="P41" s="166" t="s">
        <v>359</v>
      </c>
      <c r="Q41" s="166" t="s">
        <v>57</v>
      </c>
      <c r="R41" s="166" t="s">
        <v>416</v>
      </c>
      <c r="S41" s="166">
        <v>1</v>
      </c>
    </row>
    <row r="42" spans="1:19" s="160" customFormat="1" x14ac:dyDescent="0.25">
      <c r="A42" s="157" t="s">
        <v>830</v>
      </c>
      <c r="B42" s="157" t="s">
        <v>431</v>
      </c>
      <c r="C42" s="157">
        <v>4</v>
      </c>
      <c r="D42" s="157">
        <v>1</v>
      </c>
      <c r="F42" s="167"/>
      <c r="G42" s="167"/>
      <c r="H42" s="167"/>
      <c r="I42" s="165"/>
      <c r="J42" s="166" t="s">
        <v>865</v>
      </c>
      <c r="K42" s="166" t="s">
        <v>390</v>
      </c>
      <c r="L42" s="164">
        <v>2</v>
      </c>
      <c r="N42" s="165"/>
      <c r="O42" s="162" t="s">
        <v>826</v>
      </c>
      <c r="P42" s="166" t="s">
        <v>359</v>
      </c>
      <c r="Q42" s="166" t="s">
        <v>76</v>
      </c>
      <c r="R42" s="166" t="s">
        <v>420</v>
      </c>
      <c r="S42" s="166">
        <v>1</v>
      </c>
    </row>
    <row r="43" spans="1:19" s="160" customFormat="1" x14ac:dyDescent="0.25">
      <c r="A43" s="156" t="s">
        <v>765</v>
      </c>
      <c r="B43" s="156" t="s">
        <v>526</v>
      </c>
      <c r="C43" s="157">
        <v>4</v>
      </c>
      <c r="D43" s="157">
        <v>1</v>
      </c>
      <c r="F43" s="167"/>
      <c r="G43" s="167"/>
      <c r="H43" s="167"/>
      <c r="I43" s="165"/>
      <c r="J43" s="166" t="s">
        <v>866</v>
      </c>
      <c r="K43" s="166" t="s">
        <v>391</v>
      </c>
      <c r="L43" s="164">
        <v>4</v>
      </c>
      <c r="N43" s="165"/>
      <c r="O43" s="162" t="s">
        <v>826</v>
      </c>
      <c r="P43" s="163" t="s">
        <v>359</v>
      </c>
      <c r="Q43" s="166" t="s">
        <v>764</v>
      </c>
      <c r="R43" s="166" t="s">
        <v>424</v>
      </c>
      <c r="S43" s="166">
        <v>1</v>
      </c>
    </row>
    <row r="44" spans="1:19" s="160" customFormat="1" x14ac:dyDescent="0.25">
      <c r="A44" s="157" t="s">
        <v>762</v>
      </c>
      <c r="B44" s="157" t="s">
        <v>440</v>
      </c>
      <c r="C44" s="157">
        <v>4</v>
      </c>
      <c r="D44" s="157">
        <v>1</v>
      </c>
      <c r="F44" s="167"/>
      <c r="G44" s="167"/>
      <c r="H44" s="167"/>
      <c r="I44" s="165"/>
      <c r="J44" s="166" t="s">
        <v>867</v>
      </c>
      <c r="K44" s="166" t="s">
        <v>868</v>
      </c>
      <c r="L44" s="164">
        <v>2</v>
      </c>
      <c r="N44" s="165"/>
      <c r="O44" s="162" t="s">
        <v>826</v>
      </c>
      <c r="P44" s="163" t="s">
        <v>359</v>
      </c>
      <c r="Q44" s="166" t="s">
        <v>860</v>
      </c>
      <c r="R44" s="166" t="s">
        <v>431</v>
      </c>
      <c r="S44" s="166">
        <v>1</v>
      </c>
    </row>
    <row r="45" spans="1:19" s="160" customFormat="1" x14ac:dyDescent="0.25">
      <c r="A45" s="157" t="s">
        <v>869</v>
      </c>
      <c r="B45" s="157" t="s">
        <v>418</v>
      </c>
      <c r="C45" s="157">
        <v>4</v>
      </c>
      <c r="D45" s="157">
        <v>1</v>
      </c>
      <c r="F45" s="167"/>
      <c r="G45" s="167"/>
      <c r="H45" s="167"/>
      <c r="I45" s="165"/>
      <c r="J45" s="166" t="s">
        <v>870</v>
      </c>
      <c r="K45" s="166" t="s">
        <v>394</v>
      </c>
      <c r="L45" s="164">
        <v>8</v>
      </c>
      <c r="N45" s="165"/>
      <c r="O45" s="162" t="s">
        <v>826</v>
      </c>
      <c r="P45" s="163" t="s">
        <v>359</v>
      </c>
      <c r="Q45" s="166" t="s">
        <v>115</v>
      </c>
      <c r="R45" s="166" t="s">
        <v>430</v>
      </c>
      <c r="S45" s="166">
        <v>1</v>
      </c>
    </row>
    <row r="46" spans="1:19" s="160" customFormat="1" x14ac:dyDescent="0.25">
      <c r="A46" s="157" t="s">
        <v>871</v>
      </c>
      <c r="B46" s="157" t="s">
        <v>531</v>
      </c>
      <c r="C46" s="157">
        <v>4</v>
      </c>
      <c r="D46" s="157">
        <v>1</v>
      </c>
      <c r="F46" s="167"/>
      <c r="G46" s="167"/>
      <c r="H46" s="167"/>
      <c r="I46" s="165"/>
      <c r="J46" s="166" t="s">
        <v>872</v>
      </c>
      <c r="K46" s="166" t="s">
        <v>396</v>
      </c>
      <c r="L46" s="164">
        <v>2</v>
      </c>
      <c r="N46" s="165"/>
      <c r="O46" s="162" t="s">
        <v>826</v>
      </c>
      <c r="P46" s="172" t="s">
        <v>359</v>
      </c>
      <c r="Q46" s="166" t="s">
        <v>779</v>
      </c>
      <c r="R46" s="166" t="s">
        <v>425</v>
      </c>
      <c r="S46" s="166">
        <v>1</v>
      </c>
    </row>
    <row r="47" spans="1:19" s="160" customFormat="1" x14ac:dyDescent="0.25">
      <c r="A47" s="157" t="s">
        <v>733</v>
      </c>
      <c r="B47" s="157" t="s">
        <v>420</v>
      </c>
      <c r="C47" s="157">
        <v>4</v>
      </c>
      <c r="D47" s="157">
        <v>1</v>
      </c>
      <c r="F47" s="167"/>
      <c r="G47" s="167"/>
      <c r="H47" s="167"/>
      <c r="I47" s="165"/>
      <c r="J47" s="166" t="s">
        <v>873</v>
      </c>
      <c r="K47" s="166" t="s">
        <v>398</v>
      </c>
      <c r="L47" s="164">
        <v>3</v>
      </c>
      <c r="N47" s="165"/>
      <c r="O47" s="162" t="s">
        <v>826</v>
      </c>
      <c r="P47" s="166" t="s">
        <v>359</v>
      </c>
      <c r="Q47" s="166" t="s">
        <v>874</v>
      </c>
      <c r="R47" s="166" t="s">
        <v>426</v>
      </c>
      <c r="S47" s="166">
        <v>1</v>
      </c>
    </row>
    <row r="48" spans="1:19" s="160" customFormat="1" x14ac:dyDescent="0.25">
      <c r="A48" s="157" t="s">
        <v>64</v>
      </c>
      <c r="B48" s="157" t="s">
        <v>419</v>
      </c>
      <c r="C48" s="157">
        <v>4</v>
      </c>
      <c r="D48" s="157">
        <v>1</v>
      </c>
      <c r="F48" s="167"/>
      <c r="G48" s="167"/>
      <c r="H48" s="167"/>
      <c r="I48" s="165"/>
      <c r="J48" s="166" t="s">
        <v>875</v>
      </c>
      <c r="K48" s="166" t="s">
        <v>392</v>
      </c>
      <c r="L48" s="164">
        <v>1</v>
      </c>
      <c r="N48" s="165"/>
      <c r="O48" s="162" t="s">
        <v>826</v>
      </c>
      <c r="P48" s="163" t="s">
        <v>359</v>
      </c>
      <c r="Q48" s="166" t="s">
        <v>876</v>
      </c>
      <c r="R48" s="166" t="s">
        <v>422</v>
      </c>
      <c r="S48" s="166">
        <v>1</v>
      </c>
    </row>
    <row r="49" spans="1:19" s="160" customFormat="1" x14ac:dyDescent="0.25">
      <c r="A49" s="157" t="s">
        <v>877</v>
      </c>
      <c r="B49" s="157" t="s">
        <v>564</v>
      </c>
      <c r="C49" s="157">
        <v>4</v>
      </c>
      <c r="D49" s="157">
        <v>1</v>
      </c>
      <c r="F49" s="167"/>
      <c r="G49" s="167"/>
      <c r="H49" s="167"/>
      <c r="I49" s="165"/>
      <c r="J49" s="166" t="s">
        <v>878</v>
      </c>
      <c r="K49" s="166" t="s">
        <v>401</v>
      </c>
      <c r="L49" s="164">
        <v>7</v>
      </c>
      <c r="N49" s="165"/>
      <c r="O49" s="162" t="s">
        <v>826</v>
      </c>
      <c r="P49" s="166" t="s">
        <v>359</v>
      </c>
      <c r="Q49" s="166" t="s">
        <v>96</v>
      </c>
      <c r="R49" s="166" t="s">
        <v>435</v>
      </c>
      <c r="S49" s="166">
        <v>1</v>
      </c>
    </row>
    <row r="50" spans="1:19" s="160" customFormat="1" x14ac:dyDescent="0.25">
      <c r="A50" s="157" t="s">
        <v>134</v>
      </c>
      <c r="B50" s="157" t="s">
        <v>423</v>
      </c>
      <c r="C50" s="157">
        <v>4</v>
      </c>
      <c r="D50" s="157">
        <v>1</v>
      </c>
      <c r="F50" s="167"/>
      <c r="G50" s="167"/>
      <c r="H50" s="167"/>
      <c r="I50" s="165"/>
      <c r="J50" s="166" t="s">
        <v>879</v>
      </c>
      <c r="K50" s="166" t="s">
        <v>399</v>
      </c>
      <c r="L50" s="164">
        <v>7</v>
      </c>
      <c r="N50" s="165"/>
      <c r="O50" s="162" t="s">
        <v>826</v>
      </c>
      <c r="P50" s="163" t="s">
        <v>359</v>
      </c>
      <c r="Q50" s="166" t="s">
        <v>836</v>
      </c>
      <c r="R50" s="166" t="s">
        <v>427</v>
      </c>
      <c r="S50" s="166">
        <v>1</v>
      </c>
    </row>
    <row r="51" spans="1:19" s="160" customFormat="1" x14ac:dyDescent="0.25">
      <c r="A51" s="157" t="s">
        <v>880</v>
      </c>
      <c r="B51" s="157" t="s">
        <v>421</v>
      </c>
      <c r="C51" s="157">
        <v>4</v>
      </c>
      <c r="D51" s="157">
        <v>1</v>
      </c>
      <c r="F51" s="167"/>
      <c r="G51" s="167"/>
      <c r="H51" s="167"/>
      <c r="I51" s="165"/>
      <c r="J51" s="166" t="s">
        <v>881</v>
      </c>
      <c r="K51" s="166" t="s">
        <v>400</v>
      </c>
      <c r="L51" s="164">
        <v>8</v>
      </c>
      <c r="N51" s="165"/>
      <c r="O51" s="162" t="s">
        <v>826</v>
      </c>
      <c r="P51" s="163" t="s">
        <v>359</v>
      </c>
      <c r="Q51" s="166" t="s">
        <v>273</v>
      </c>
      <c r="R51" s="166" t="s">
        <v>420</v>
      </c>
      <c r="S51" s="166">
        <v>1</v>
      </c>
    </row>
    <row r="52" spans="1:19" s="160" customFormat="1" x14ac:dyDescent="0.25">
      <c r="A52" s="157" t="s">
        <v>882</v>
      </c>
      <c r="B52" s="157" t="s">
        <v>435</v>
      </c>
      <c r="C52" s="157">
        <v>4</v>
      </c>
      <c r="D52" s="157">
        <v>1</v>
      </c>
      <c r="F52" s="167"/>
      <c r="G52" s="167"/>
      <c r="H52" s="167"/>
      <c r="I52" s="165"/>
      <c r="J52" s="166" t="s">
        <v>883</v>
      </c>
      <c r="K52" s="166" t="s">
        <v>404</v>
      </c>
      <c r="L52" s="164">
        <v>1</v>
      </c>
      <c r="N52" s="165"/>
      <c r="O52" s="157" t="s">
        <v>826</v>
      </c>
      <c r="P52" s="157" t="s">
        <v>359</v>
      </c>
      <c r="Q52" s="157" t="s">
        <v>103</v>
      </c>
      <c r="R52" s="157" t="s">
        <v>424</v>
      </c>
      <c r="S52" s="166">
        <v>1</v>
      </c>
    </row>
    <row r="53" spans="1:19" s="160" customFormat="1" x14ac:dyDescent="0.25">
      <c r="A53" s="157" t="s">
        <v>884</v>
      </c>
      <c r="B53" s="157" t="s">
        <v>428</v>
      </c>
      <c r="C53" s="157">
        <v>4</v>
      </c>
      <c r="D53" s="157">
        <v>1</v>
      </c>
      <c r="F53" s="167"/>
      <c r="G53" s="167"/>
      <c r="H53" s="167"/>
      <c r="I53" s="165"/>
      <c r="J53" s="166" t="s">
        <v>885</v>
      </c>
      <c r="K53" s="166" t="s">
        <v>405</v>
      </c>
      <c r="L53" s="164">
        <v>6</v>
      </c>
      <c r="N53" s="165"/>
      <c r="O53" s="162" t="s">
        <v>826</v>
      </c>
      <c r="P53" s="172" t="s">
        <v>359</v>
      </c>
      <c r="Q53" s="166" t="s">
        <v>50</v>
      </c>
      <c r="R53" s="166" t="s">
        <v>417</v>
      </c>
      <c r="S53" s="166">
        <v>1</v>
      </c>
    </row>
    <row r="54" spans="1:19" s="160" customFormat="1" x14ac:dyDescent="0.25">
      <c r="A54" s="157" t="s">
        <v>68</v>
      </c>
      <c r="B54" s="157" t="s">
        <v>419</v>
      </c>
      <c r="C54" s="157">
        <v>4</v>
      </c>
      <c r="D54" s="157">
        <v>1</v>
      </c>
      <c r="F54" s="167"/>
      <c r="G54" s="167"/>
      <c r="H54" s="167"/>
      <c r="I54" s="165"/>
      <c r="J54" s="166" t="s">
        <v>886</v>
      </c>
      <c r="K54" s="166" t="s">
        <v>407</v>
      </c>
      <c r="L54" s="164">
        <v>2</v>
      </c>
      <c r="N54" s="165"/>
      <c r="O54" s="162" t="s">
        <v>826</v>
      </c>
      <c r="P54" s="163" t="s">
        <v>359</v>
      </c>
      <c r="Q54" s="166" t="s">
        <v>104</v>
      </c>
      <c r="R54" s="166" t="s">
        <v>424</v>
      </c>
      <c r="S54" s="166">
        <v>1</v>
      </c>
    </row>
    <row r="55" spans="1:19" s="160" customFormat="1" x14ac:dyDescent="0.25">
      <c r="A55" s="157" t="s">
        <v>887</v>
      </c>
      <c r="B55" s="157" t="s">
        <v>426</v>
      </c>
      <c r="C55" s="157">
        <v>4</v>
      </c>
      <c r="D55" s="157">
        <v>1</v>
      </c>
      <c r="F55" s="167"/>
      <c r="G55" s="167"/>
      <c r="H55" s="167"/>
      <c r="I55" s="165"/>
      <c r="J55" s="166" t="s">
        <v>888</v>
      </c>
      <c r="K55" s="166" t="s">
        <v>406</v>
      </c>
      <c r="L55" s="164">
        <v>2</v>
      </c>
      <c r="N55" s="165"/>
      <c r="O55" s="162" t="s">
        <v>827</v>
      </c>
      <c r="P55" s="163" t="s">
        <v>358</v>
      </c>
      <c r="Q55" s="166" t="s">
        <v>108</v>
      </c>
      <c r="R55" s="166" t="s">
        <v>417</v>
      </c>
      <c r="S55" s="166">
        <v>1</v>
      </c>
    </row>
    <row r="56" spans="1:19" s="160" customFormat="1" x14ac:dyDescent="0.25">
      <c r="A56" s="157" t="s">
        <v>889</v>
      </c>
      <c r="B56" s="157" t="s">
        <v>517</v>
      </c>
      <c r="C56" s="157">
        <v>4</v>
      </c>
      <c r="D56" s="157">
        <v>1</v>
      </c>
      <c r="F56" s="167"/>
      <c r="G56" s="167"/>
      <c r="H56" s="167"/>
      <c r="I56" s="165"/>
      <c r="J56" s="166" t="s">
        <v>890</v>
      </c>
      <c r="K56" s="166" t="s">
        <v>386</v>
      </c>
      <c r="L56" s="164">
        <v>3</v>
      </c>
      <c r="N56" s="165"/>
      <c r="O56" s="162" t="s">
        <v>827</v>
      </c>
      <c r="P56" s="163" t="s">
        <v>358</v>
      </c>
      <c r="Q56" s="166" t="s">
        <v>764</v>
      </c>
      <c r="R56" s="166" t="s">
        <v>424</v>
      </c>
      <c r="S56" s="166">
        <v>1</v>
      </c>
    </row>
    <row r="57" spans="1:19" s="160" customFormat="1" x14ac:dyDescent="0.25">
      <c r="A57" s="157" t="s">
        <v>874</v>
      </c>
      <c r="B57" s="157" t="s">
        <v>426</v>
      </c>
      <c r="C57" s="157">
        <v>4</v>
      </c>
      <c r="D57" s="157">
        <v>1</v>
      </c>
      <c r="F57" s="167"/>
      <c r="G57" s="167"/>
      <c r="H57" s="167"/>
      <c r="I57" s="165"/>
      <c r="J57" s="166" t="s">
        <v>891</v>
      </c>
      <c r="K57" s="166" t="s">
        <v>409</v>
      </c>
      <c r="L57" s="164">
        <v>2</v>
      </c>
      <c r="N57" s="165"/>
      <c r="O57" s="162" t="s">
        <v>827</v>
      </c>
      <c r="P57" s="163" t="s">
        <v>358</v>
      </c>
      <c r="Q57" s="166" t="s">
        <v>860</v>
      </c>
      <c r="R57" s="166" t="s">
        <v>431</v>
      </c>
      <c r="S57" s="166">
        <v>1</v>
      </c>
    </row>
    <row r="58" spans="1:19" s="160" customFormat="1" x14ac:dyDescent="0.25">
      <c r="A58" s="157" t="s">
        <v>737</v>
      </c>
      <c r="B58" s="157" t="s">
        <v>433</v>
      </c>
      <c r="C58" s="157">
        <v>4</v>
      </c>
      <c r="D58" s="157">
        <v>1</v>
      </c>
      <c r="F58" s="167"/>
      <c r="G58" s="167"/>
      <c r="H58" s="167"/>
      <c r="I58" s="165"/>
      <c r="J58" s="166" t="s">
        <v>892</v>
      </c>
      <c r="K58" s="166" t="s">
        <v>410</v>
      </c>
      <c r="L58" s="164">
        <v>3</v>
      </c>
      <c r="N58" s="165"/>
      <c r="O58" s="162" t="s">
        <v>827</v>
      </c>
      <c r="P58" s="163" t="s">
        <v>358</v>
      </c>
      <c r="Q58" s="166" t="s">
        <v>893</v>
      </c>
      <c r="R58" s="166" t="s">
        <v>421</v>
      </c>
      <c r="S58" s="166">
        <v>1</v>
      </c>
    </row>
    <row r="59" spans="1:19" s="160" customFormat="1" x14ac:dyDescent="0.25">
      <c r="A59" s="157" t="s">
        <v>92</v>
      </c>
      <c r="B59" s="157" t="s">
        <v>424</v>
      </c>
      <c r="C59" s="157">
        <v>4</v>
      </c>
      <c r="D59" s="157">
        <v>1</v>
      </c>
      <c r="F59" s="167"/>
      <c r="G59" s="167"/>
      <c r="H59" s="167"/>
      <c r="I59" s="165"/>
      <c r="J59" s="166" t="s">
        <v>894</v>
      </c>
      <c r="K59" s="166" t="s">
        <v>895</v>
      </c>
      <c r="L59" s="164">
        <v>1</v>
      </c>
      <c r="N59" s="165"/>
      <c r="O59" s="162" t="s">
        <v>828</v>
      </c>
      <c r="P59" s="166" t="s">
        <v>514</v>
      </c>
      <c r="Q59" s="166" t="s">
        <v>50</v>
      </c>
      <c r="R59" s="166" t="s">
        <v>417</v>
      </c>
      <c r="S59" s="166">
        <v>1</v>
      </c>
    </row>
    <row r="60" spans="1:19" s="160" customFormat="1" x14ac:dyDescent="0.25">
      <c r="A60" s="157" t="s">
        <v>254</v>
      </c>
      <c r="B60" s="157" t="s">
        <v>427</v>
      </c>
      <c r="C60" s="157">
        <v>4</v>
      </c>
      <c r="D60" s="157">
        <v>1</v>
      </c>
      <c r="F60" s="167"/>
      <c r="G60" s="167"/>
      <c r="H60" s="167"/>
      <c r="I60" s="165"/>
      <c r="J60" s="179"/>
      <c r="K60" s="179"/>
      <c r="L60" s="167"/>
      <c r="N60" s="165"/>
      <c r="O60" s="162" t="s">
        <v>829</v>
      </c>
      <c r="P60" s="163" t="s">
        <v>509</v>
      </c>
      <c r="Q60" s="166" t="s">
        <v>72</v>
      </c>
      <c r="R60" s="166" t="s">
        <v>424</v>
      </c>
      <c r="S60" s="166">
        <v>1</v>
      </c>
    </row>
    <row r="61" spans="1:19" s="160" customFormat="1" x14ac:dyDescent="0.25">
      <c r="A61" s="157" t="s">
        <v>839</v>
      </c>
      <c r="B61" s="157" t="s">
        <v>522</v>
      </c>
      <c r="C61" s="157">
        <v>4</v>
      </c>
      <c r="D61" s="157">
        <v>1</v>
      </c>
      <c r="F61" s="167"/>
      <c r="G61" s="167"/>
      <c r="H61" s="167"/>
      <c r="I61" s="165"/>
      <c r="J61" s="179"/>
      <c r="K61" s="179"/>
      <c r="L61" s="167"/>
      <c r="N61" s="165"/>
      <c r="O61" s="157" t="s">
        <v>831</v>
      </c>
      <c r="P61" s="157" t="s">
        <v>527</v>
      </c>
      <c r="Q61" s="157" t="s">
        <v>72</v>
      </c>
      <c r="R61" s="157" t="s">
        <v>424</v>
      </c>
      <c r="S61" s="166">
        <v>1</v>
      </c>
    </row>
    <row r="62" spans="1:19" s="160" customFormat="1" x14ac:dyDescent="0.25">
      <c r="A62" s="157" t="s">
        <v>896</v>
      </c>
      <c r="B62" s="157" t="s">
        <v>438</v>
      </c>
      <c r="C62" s="157">
        <v>4</v>
      </c>
      <c r="D62" s="157">
        <v>1</v>
      </c>
      <c r="F62" s="167"/>
      <c r="G62" s="167"/>
      <c r="H62" s="167"/>
      <c r="I62" s="165"/>
      <c r="J62" s="179"/>
      <c r="K62" s="179"/>
      <c r="L62" s="167"/>
      <c r="N62" s="165"/>
      <c r="O62" s="157" t="s">
        <v>832</v>
      </c>
      <c r="P62" s="157" t="s">
        <v>361</v>
      </c>
      <c r="Q62" s="157" t="s">
        <v>63</v>
      </c>
      <c r="R62" s="157" t="s">
        <v>430</v>
      </c>
      <c r="S62" s="166">
        <v>1</v>
      </c>
    </row>
    <row r="63" spans="1:19" s="160" customFormat="1" x14ac:dyDescent="0.25">
      <c r="A63" s="157" t="s">
        <v>897</v>
      </c>
      <c r="B63" s="157" t="s">
        <v>438</v>
      </c>
      <c r="C63" s="157">
        <v>4</v>
      </c>
      <c r="D63" s="157">
        <v>1</v>
      </c>
      <c r="F63" s="167"/>
      <c r="G63" s="167"/>
      <c r="H63" s="167"/>
      <c r="I63" s="165"/>
      <c r="J63" s="179"/>
      <c r="K63" s="179"/>
      <c r="L63" s="167"/>
      <c r="N63" s="165"/>
      <c r="O63" s="162" t="s">
        <v>832</v>
      </c>
      <c r="P63" s="172" t="s">
        <v>361</v>
      </c>
      <c r="Q63" s="166" t="s">
        <v>51</v>
      </c>
      <c r="R63" s="166" t="s">
        <v>419</v>
      </c>
      <c r="S63" s="166">
        <v>1</v>
      </c>
    </row>
    <row r="64" spans="1:19" s="160" customFormat="1" x14ac:dyDescent="0.25">
      <c r="A64" s="157" t="s">
        <v>876</v>
      </c>
      <c r="B64" s="157" t="s">
        <v>422</v>
      </c>
      <c r="C64" s="157">
        <v>4</v>
      </c>
      <c r="D64" s="157">
        <v>1</v>
      </c>
      <c r="F64" s="167"/>
      <c r="G64" s="167"/>
      <c r="H64" s="167"/>
      <c r="I64" s="165"/>
      <c r="J64" s="179"/>
      <c r="K64" s="179"/>
      <c r="L64" s="167"/>
      <c r="N64" s="165"/>
      <c r="O64" s="162" t="s">
        <v>832</v>
      </c>
      <c r="P64" s="172" t="s">
        <v>361</v>
      </c>
      <c r="Q64" s="166" t="s">
        <v>884</v>
      </c>
      <c r="R64" s="166" t="s">
        <v>428</v>
      </c>
      <c r="S64" s="166">
        <v>1</v>
      </c>
    </row>
    <row r="65" spans="1:19" s="160" customFormat="1" x14ac:dyDescent="0.25">
      <c r="A65" s="157" t="s">
        <v>898</v>
      </c>
      <c r="B65" s="157" t="s">
        <v>899</v>
      </c>
      <c r="C65" s="157">
        <v>4</v>
      </c>
      <c r="D65" s="157">
        <v>1</v>
      </c>
      <c r="F65" s="167"/>
      <c r="G65" s="167"/>
      <c r="H65" s="167"/>
      <c r="I65" s="165"/>
      <c r="J65" s="179"/>
      <c r="K65" s="179"/>
      <c r="L65" s="167"/>
      <c r="N65" s="165"/>
      <c r="O65" s="162" t="s">
        <v>832</v>
      </c>
      <c r="P65" s="163" t="s">
        <v>361</v>
      </c>
      <c r="Q65" s="166" t="s">
        <v>818</v>
      </c>
      <c r="R65" s="166" t="s">
        <v>421</v>
      </c>
      <c r="S65" s="166">
        <v>1</v>
      </c>
    </row>
    <row r="66" spans="1:19" s="160" customFormat="1" x14ac:dyDescent="0.25">
      <c r="A66" s="157" t="s">
        <v>900</v>
      </c>
      <c r="B66" s="157" t="s">
        <v>504</v>
      </c>
      <c r="C66" s="157">
        <v>4</v>
      </c>
      <c r="D66" s="157">
        <v>1</v>
      </c>
      <c r="F66" s="167"/>
      <c r="G66" s="167"/>
      <c r="H66" s="167"/>
      <c r="I66" s="165"/>
      <c r="J66" s="179"/>
      <c r="K66" s="179"/>
      <c r="L66" s="167"/>
      <c r="N66" s="165"/>
      <c r="O66" s="157" t="s">
        <v>832</v>
      </c>
      <c r="P66" s="157" t="s">
        <v>361</v>
      </c>
      <c r="Q66" s="157" t="s">
        <v>898</v>
      </c>
      <c r="R66" s="157" t="s">
        <v>899</v>
      </c>
      <c r="S66" s="166">
        <v>1</v>
      </c>
    </row>
    <row r="67" spans="1:19" s="160" customFormat="1" x14ac:dyDescent="0.25">
      <c r="A67" s="157" t="s">
        <v>70</v>
      </c>
      <c r="B67" s="157" t="s">
        <v>416</v>
      </c>
      <c r="C67" s="157">
        <v>4</v>
      </c>
      <c r="D67" s="157">
        <v>1</v>
      </c>
      <c r="F67" s="167"/>
      <c r="G67" s="167"/>
      <c r="H67" s="167"/>
      <c r="I67" s="165"/>
      <c r="J67" s="179"/>
      <c r="K67" s="179"/>
      <c r="L67" s="167"/>
      <c r="N67" s="165"/>
      <c r="O67" s="162" t="s">
        <v>834</v>
      </c>
      <c r="P67" s="166" t="s">
        <v>360</v>
      </c>
      <c r="Q67" s="166" t="s">
        <v>108</v>
      </c>
      <c r="R67" s="166" t="s">
        <v>417</v>
      </c>
      <c r="S67" s="166">
        <v>1</v>
      </c>
    </row>
    <row r="68" spans="1:19" s="160" customFormat="1" x14ac:dyDescent="0.25">
      <c r="A68" s="157" t="s">
        <v>99</v>
      </c>
      <c r="B68" s="157" t="s">
        <v>564</v>
      </c>
      <c r="C68" s="157">
        <v>4</v>
      </c>
      <c r="D68" s="157">
        <v>1</v>
      </c>
      <c r="F68" s="167"/>
      <c r="G68" s="167"/>
      <c r="H68" s="167"/>
      <c r="I68" s="165"/>
      <c r="J68" s="179"/>
      <c r="K68" s="179"/>
      <c r="L68" s="167"/>
      <c r="N68" s="165"/>
      <c r="O68" s="162" t="s">
        <v>834</v>
      </c>
      <c r="P68" s="172" t="s">
        <v>360</v>
      </c>
      <c r="Q68" s="166" t="s">
        <v>139</v>
      </c>
      <c r="R68" s="166" t="s">
        <v>564</v>
      </c>
      <c r="S68" s="166">
        <v>1</v>
      </c>
    </row>
    <row r="69" spans="1:19" s="160" customFormat="1" x14ac:dyDescent="0.25">
      <c r="A69" s="157" t="s">
        <v>816</v>
      </c>
      <c r="B69" s="157" t="s">
        <v>422</v>
      </c>
      <c r="C69" s="157">
        <v>4</v>
      </c>
      <c r="D69" s="157">
        <v>1</v>
      </c>
      <c r="F69" s="167"/>
      <c r="G69" s="167"/>
      <c r="H69" s="167"/>
      <c r="I69" s="165"/>
      <c r="J69" s="179"/>
      <c r="K69" s="179"/>
      <c r="L69" s="167"/>
      <c r="N69" s="165"/>
      <c r="O69" s="162" t="s">
        <v>834</v>
      </c>
      <c r="P69" s="163" t="s">
        <v>360</v>
      </c>
      <c r="Q69" s="166" t="s">
        <v>51</v>
      </c>
      <c r="R69" s="166" t="s">
        <v>419</v>
      </c>
      <c r="S69" s="166">
        <v>1</v>
      </c>
    </row>
    <row r="70" spans="1:19" s="160" customFormat="1" x14ac:dyDescent="0.25">
      <c r="A70" s="157" t="s">
        <v>103</v>
      </c>
      <c r="B70" s="157" t="s">
        <v>424</v>
      </c>
      <c r="C70" s="157">
        <v>4</v>
      </c>
      <c r="D70" s="157">
        <v>1</v>
      </c>
      <c r="F70" s="167"/>
      <c r="G70" s="167"/>
      <c r="H70" s="167"/>
      <c r="I70" s="165"/>
      <c r="J70" s="179"/>
      <c r="K70" s="179"/>
      <c r="L70" s="167"/>
      <c r="N70" s="165"/>
      <c r="O70" s="162" t="s">
        <v>834</v>
      </c>
      <c r="P70" s="163" t="s">
        <v>360</v>
      </c>
      <c r="Q70" s="166" t="s">
        <v>882</v>
      </c>
      <c r="R70" s="166" t="s">
        <v>435</v>
      </c>
      <c r="S70" s="166">
        <v>1</v>
      </c>
    </row>
    <row r="71" spans="1:19" s="160" customFormat="1" x14ac:dyDescent="0.25">
      <c r="A71" s="157" t="s">
        <v>104</v>
      </c>
      <c r="B71" s="157" t="s">
        <v>424</v>
      </c>
      <c r="C71" s="157">
        <v>4</v>
      </c>
      <c r="D71" s="157">
        <v>1</v>
      </c>
      <c r="F71" s="167"/>
      <c r="G71" s="167"/>
      <c r="H71" s="167"/>
      <c r="I71" s="165"/>
      <c r="J71" s="179"/>
      <c r="K71" s="179"/>
      <c r="L71" s="167"/>
      <c r="N71" s="165"/>
      <c r="O71" s="162" t="s">
        <v>834</v>
      </c>
      <c r="P71" s="163" t="s">
        <v>360</v>
      </c>
      <c r="Q71" s="166" t="s">
        <v>73</v>
      </c>
      <c r="R71" s="166" t="s">
        <v>424</v>
      </c>
      <c r="S71" s="166">
        <v>1</v>
      </c>
    </row>
    <row r="72" spans="1:19" s="160" customFormat="1" x14ac:dyDescent="0.25">
      <c r="A72" s="157" t="s">
        <v>893</v>
      </c>
      <c r="B72" s="157" t="s">
        <v>421</v>
      </c>
      <c r="C72" s="157">
        <v>4</v>
      </c>
      <c r="D72" s="157">
        <v>1</v>
      </c>
      <c r="F72" s="167"/>
      <c r="G72" s="167"/>
      <c r="H72" s="167"/>
      <c r="I72" s="165"/>
      <c r="J72" s="179"/>
      <c r="K72" s="179"/>
      <c r="L72" s="167"/>
      <c r="N72" s="165"/>
      <c r="O72" s="157" t="s">
        <v>835</v>
      </c>
      <c r="P72" s="157" t="s">
        <v>364</v>
      </c>
      <c r="Q72" s="157" t="s">
        <v>279</v>
      </c>
      <c r="R72" s="157" t="s">
        <v>419</v>
      </c>
      <c r="S72" s="166">
        <v>1</v>
      </c>
    </row>
    <row r="73" spans="1:19" s="160" customFormat="1" x14ac:dyDescent="0.25">
      <c r="A73" s="157" t="s">
        <v>73</v>
      </c>
      <c r="B73" s="157" t="s">
        <v>424</v>
      </c>
      <c r="C73" s="157">
        <v>4</v>
      </c>
      <c r="D73" s="157">
        <v>1</v>
      </c>
      <c r="F73" s="167"/>
      <c r="G73" s="167"/>
      <c r="H73" s="167"/>
      <c r="I73" s="165"/>
      <c r="J73" s="179"/>
      <c r="K73" s="179"/>
      <c r="L73" s="167"/>
      <c r="N73" s="165"/>
      <c r="O73" s="162" t="s">
        <v>835</v>
      </c>
      <c r="P73" s="163" t="s">
        <v>364</v>
      </c>
      <c r="Q73" s="166" t="s">
        <v>52</v>
      </c>
      <c r="R73" s="166" t="s">
        <v>419</v>
      </c>
      <c r="S73" s="166">
        <v>1</v>
      </c>
    </row>
    <row r="74" spans="1:19" s="160" customFormat="1" x14ac:dyDescent="0.25">
      <c r="A74" s="157" t="s">
        <v>274</v>
      </c>
      <c r="B74" s="157" t="s">
        <v>421</v>
      </c>
      <c r="C74" s="157">
        <v>4</v>
      </c>
      <c r="D74" s="157">
        <v>1</v>
      </c>
      <c r="F74" s="167"/>
      <c r="G74" s="167"/>
      <c r="H74" s="167"/>
      <c r="I74" s="165"/>
      <c r="J74" s="179"/>
      <c r="K74" s="179"/>
      <c r="L74" s="167"/>
      <c r="N74" s="165"/>
      <c r="O74" s="157" t="s">
        <v>835</v>
      </c>
      <c r="P74" s="157" t="s">
        <v>364</v>
      </c>
      <c r="Q74" s="157" t="s">
        <v>836</v>
      </c>
      <c r="R74" s="157" t="s">
        <v>427</v>
      </c>
      <c r="S74" s="166">
        <v>1</v>
      </c>
    </row>
    <row r="75" spans="1:19" s="160" customFormat="1" x14ac:dyDescent="0.25">
      <c r="A75" s="157" t="s">
        <v>690</v>
      </c>
      <c r="B75" s="157" t="s">
        <v>426</v>
      </c>
      <c r="C75" s="157">
        <v>4</v>
      </c>
      <c r="D75" s="157">
        <v>1</v>
      </c>
      <c r="F75" s="167"/>
      <c r="G75" s="167"/>
      <c r="H75" s="167"/>
      <c r="I75" s="165"/>
      <c r="J75" s="179"/>
      <c r="K75" s="179"/>
      <c r="L75" s="167"/>
      <c r="N75" s="165"/>
      <c r="O75" s="162" t="s">
        <v>837</v>
      </c>
      <c r="P75" s="163" t="s">
        <v>366</v>
      </c>
      <c r="Q75" s="166" t="s">
        <v>108</v>
      </c>
      <c r="R75" s="166" t="s">
        <v>417</v>
      </c>
      <c r="S75" s="166">
        <v>1</v>
      </c>
    </row>
    <row r="76" spans="1:19" s="160" customFormat="1" x14ac:dyDescent="0.25">
      <c r="A76" s="157" t="s">
        <v>901</v>
      </c>
      <c r="B76" s="157" t="s">
        <v>421</v>
      </c>
      <c r="C76" s="157">
        <v>4</v>
      </c>
      <c r="D76" s="157">
        <v>1</v>
      </c>
      <c r="F76" s="167"/>
      <c r="G76" s="167"/>
      <c r="H76" s="167"/>
      <c r="I76" s="165"/>
      <c r="J76" s="179"/>
      <c r="K76" s="179"/>
      <c r="L76" s="167"/>
      <c r="N76" s="165"/>
      <c r="O76" s="157" t="s">
        <v>837</v>
      </c>
      <c r="P76" s="157" t="s">
        <v>366</v>
      </c>
      <c r="Q76" s="157" t="s">
        <v>113</v>
      </c>
      <c r="R76" s="157" t="s">
        <v>435</v>
      </c>
      <c r="S76" s="166">
        <v>1</v>
      </c>
    </row>
    <row r="77" spans="1:19" s="160" customFormat="1" x14ac:dyDescent="0.25">
      <c r="A77" s="157" t="s">
        <v>108</v>
      </c>
      <c r="B77" s="157" t="s">
        <v>417</v>
      </c>
      <c r="C77" s="157">
        <v>2</v>
      </c>
      <c r="D77" s="157">
        <v>16</v>
      </c>
      <c r="F77" s="167"/>
      <c r="G77" s="167"/>
      <c r="H77" s="167"/>
      <c r="I77" s="165"/>
      <c r="J77" s="179"/>
      <c r="K77" s="179"/>
      <c r="L77" s="167"/>
      <c r="N77" s="165"/>
      <c r="O77" s="157" t="s">
        <v>837</v>
      </c>
      <c r="P77" s="157" t="s">
        <v>366</v>
      </c>
      <c r="Q77" s="157" t="s">
        <v>50</v>
      </c>
      <c r="R77" s="157" t="s">
        <v>417</v>
      </c>
      <c r="S77" s="166">
        <v>1</v>
      </c>
    </row>
    <row r="78" spans="1:19" s="160" customFormat="1" x14ac:dyDescent="0.25">
      <c r="A78" s="156" t="s">
        <v>110</v>
      </c>
      <c r="B78" s="156" t="s">
        <v>417</v>
      </c>
      <c r="C78" s="157">
        <v>2</v>
      </c>
      <c r="D78" s="157">
        <v>12</v>
      </c>
      <c r="F78" s="167"/>
      <c r="G78" s="167"/>
      <c r="H78" s="167"/>
      <c r="I78" s="165"/>
      <c r="J78" s="179"/>
      <c r="K78" s="179"/>
      <c r="L78" s="167"/>
      <c r="N78" s="165"/>
      <c r="O78" s="157" t="s">
        <v>838</v>
      </c>
      <c r="P78" s="157" t="s">
        <v>369</v>
      </c>
      <c r="Q78" s="157" t="s">
        <v>59</v>
      </c>
      <c r="R78" s="157" t="s">
        <v>428</v>
      </c>
      <c r="S78" s="166">
        <v>3</v>
      </c>
    </row>
    <row r="79" spans="1:19" s="160" customFormat="1" x14ac:dyDescent="0.25">
      <c r="A79" s="157" t="s">
        <v>109</v>
      </c>
      <c r="B79" s="157" t="s">
        <v>417</v>
      </c>
      <c r="C79" s="157">
        <v>2</v>
      </c>
      <c r="D79" s="157">
        <v>9</v>
      </c>
      <c r="F79" s="167"/>
      <c r="G79" s="167"/>
      <c r="H79" s="167"/>
      <c r="I79" s="165"/>
      <c r="J79" s="179"/>
      <c r="K79" s="179"/>
      <c r="L79" s="167"/>
      <c r="N79" s="165"/>
      <c r="O79" s="157" t="s">
        <v>838</v>
      </c>
      <c r="P79" s="157" t="s">
        <v>369</v>
      </c>
      <c r="Q79" s="157" t="s">
        <v>847</v>
      </c>
      <c r="R79" s="157" t="s">
        <v>418</v>
      </c>
      <c r="S79" s="166">
        <v>1</v>
      </c>
    </row>
    <row r="80" spans="1:19" s="160" customFormat="1" x14ac:dyDescent="0.25">
      <c r="A80" s="157" t="s">
        <v>112</v>
      </c>
      <c r="B80" s="157" t="s">
        <v>417</v>
      </c>
      <c r="C80" s="157">
        <v>2</v>
      </c>
      <c r="D80" s="157">
        <v>6</v>
      </c>
      <c r="F80" s="167"/>
      <c r="G80" s="167"/>
      <c r="H80" s="167"/>
      <c r="I80" s="165"/>
      <c r="J80" s="179"/>
      <c r="K80" s="179"/>
      <c r="L80" s="167"/>
      <c r="N80" s="165"/>
      <c r="O80" s="157" t="s">
        <v>838</v>
      </c>
      <c r="P80" s="157" t="s">
        <v>369</v>
      </c>
      <c r="Q80" s="157" t="s">
        <v>112</v>
      </c>
      <c r="R80" s="157" t="s">
        <v>417</v>
      </c>
      <c r="S80" s="166">
        <v>3</v>
      </c>
    </row>
    <row r="81" spans="1:19" s="160" customFormat="1" x14ac:dyDescent="0.25">
      <c r="A81" s="157" t="s">
        <v>113</v>
      </c>
      <c r="B81" s="157" t="s">
        <v>435</v>
      </c>
      <c r="C81" s="157">
        <v>2</v>
      </c>
      <c r="D81" s="157">
        <v>2</v>
      </c>
      <c r="F81" s="167"/>
      <c r="G81" s="167"/>
      <c r="H81" s="167"/>
      <c r="I81" s="165"/>
      <c r="J81" s="179"/>
      <c r="K81" s="179"/>
      <c r="L81" s="167"/>
      <c r="N81" s="165"/>
      <c r="O81" s="157" t="s">
        <v>838</v>
      </c>
      <c r="P81" s="157" t="s">
        <v>369</v>
      </c>
      <c r="Q81" s="157" t="s">
        <v>52</v>
      </c>
      <c r="R81" s="157" t="s">
        <v>419</v>
      </c>
      <c r="S81" s="166">
        <v>1</v>
      </c>
    </row>
    <row r="82" spans="1:19" s="160" customFormat="1" x14ac:dyDescent="0.25">
      <c r="A82" s="157" t="s">
        <v>902</v>
      </c>
      <c r="B82" s="157" t="s">
        <v>503</v>
      </c>
      <c r="C82" s="157">
        <v>2</v>
      </c>
      <c r="D82" s="157">
        <v>1</v>
      </c>
      <c r="F82" s="167"/>
      <c r="G82" s="167"/>
      <c r="H82" s="167"/>
      <c r="I82" s="165"/>
      <c r="J82" s="179"/>
      <c r="K82" s="179"/>
      <c r="L82" s="167"/>
      <c r="N82" s="165"/>
      <c r="O82" s="162" t="s">
        <v>838</v>
      </c>
      <c r="P82" s="163" t="s">
        <v>369</v>
      </c>
      <c r="Q82" s="166" t="s">
        <v>109</v>
      </c>
      <c r="R82" s="166" t="s">
        <v>417</v>
      </c>
      <c r="S82" s="166">
        <v>2</v>
      </c>
    </row>
    <row r="83" spans="1:19" s="160" customFormat="1" x14ac:dyDescent="0.25">
      <c r="A83" s="157" t="s">
        <v>903</v>
      </c>
      <c r="B83" s="157" t="s">
        <v>538</v>
      </c>
      <c r="C83" s="157">
        <v>2</v>
      </c>
      <c r="D83" s="157">
        <v>1</v>
      </c>
      <c r="F83" s="167"/>
      <c r="G83" s="167"/>
      <c r="H83" s="167"/>
      <c r="I83" s="165"/>
      <c r="J83" s="179"/>
      <c r="K83" s="179"/>
      <c r="L83" s="167"/>
      <c r="N83" s="165"/>
      <c r="O83" s="157" t="s">
        <v>838</v>
      </c>
      <c r="P83" s="157" t="s">
        <v>369</v>
      </c>
      <c r="Q83" s="157" t="s">
        <v>69</v>
      </c>
      <c r="R83" s="157" t="s">
        <v>419</v>
      </c>
      <c r="S83" s="166">
        <v>2</v>
      </c>
    </row>
    <row r="84" spans="1:19" s="160" customFormat="1" x14ac:dyDescent="0.25">
      <c r="A84" s="156" t="s">
        <v>619</v>
      </c>
      <c r="B84" s="156" t="s">
        <v>420</v>
      </c>
      <c r="C84" s="157">
        <v>2</v>
      </c>
      <c r="D84" s="157">
        <v>1</v>
      </c>
      <c r="F84" s="167"/>
      <c r="G84" s="167"/>
      <c r="H84" s="167"/>
      <c r="I84" s="165"/>
      <c r="J84" s="179"/>
      <c r="K84" s="179"/>
      <c r="L84" s="167"/>
      <c r="N84" s="165"/>
      <c r="O84" s="157" t="s">
        <v>838</v>
      </c>
      <c r="P84" s="157" t="s">
        <v>369</v>
      </c>
      <c r="Q84" s="157" t="s">
        <v>99</v>
      </c>
      <c r="R84" s="157" t="s">
        <v>564</v>
      </c>
      <c r="S84" s="166">
        <v>1</v>
      </c>
    </row>
    <row r="85" spans="1:19" s="160" customFormat="1" x14ac:dyDescent="0.25">
      <c r="A85" s="157" t="s">
        <v>230</v>
      </c>
      <c r="B85" s="157" t="s">
        <v>419</v>
      </c>
      <c r="C85" s="157">
        <v>2</v>
      </c>
      <c r="D85" s="157">
        <v>1</v>
      </c>
      <c r="F85" s="167"/>
      <c r="G85" s="167"/>
      <c r="H85" s="167"/>
      <c r="I85" s="165"/>
      <c r="J85" s="179"/>
      <c r="K85" s="179"/>
      <c r="L85" s="167"/>
      <c r="N85" s="165"/>
      <c r="O85" s="157" t="s">
        <v>838</v>
      </c>
      <c r="P85" s="157" t="s">
        <v>369</v>
      </c>
      <c r="Q85" s="157" t="s">
        <v>50</v>
      </c>
      <c r="R85" s="157" t="s">
        <v>417</v>
      </c>
      <c r="S85" s="166">
        <v>3</v>
      </c>
    </row>
    <row r="86" spans="1:19" s="160" customFormat="1" x14ac:dyDescent="0.25">
      <c r="A86" s="157" t="s">
        <v>115</v>
      </c>
      <c r="B86" s="157" t="s">
        <v>430</v>
      </c>
      <c r="C86" s="157">
        <v>2</v>
      </c>
      <c r="D86" s="157">
        <v>1</v>
      </c>
      <c r="F86" s="167"/>
      <c r="G86" s="167"/>
      <c r="H86" s="167"/>
      <c r="I86" s="165"/>
      <c r="J86" s="179"/>
      <c r="K86" s="179"/>
      <c r="L86" s="167"/>
      <c r="N86" s="165"/>
      <c r="O86" s="157" t="s">
        <v>838</v>
      </c>
      <c r="P86" s="157" t="s">
        <v>369</v>
      </c>
      <c r="Q86" s="157" t="s">
        <v>72</v>
      </c>
      <c r="R86" s="157" t="s">
        <v>424</v>
      </c>
      <c r="S86" s="166">
        <v>1</v>
      </c>
    </row>
    <row r="87" spans="1:19" s="160" customFormat="1" x14ac:dyDescent="0.25">
      <c r="A87" s="157" t="s">
        <v>904</v>
      </c>
      <c r="B87" s="157" t="s">
        <v>419</v>
      </c>
      <c r="C87" s="157">
        <v>2</v>
      </c>
      <c r="D87" s="157">
        <v>1</v>
      </c>
      <c r="F87" s="167"/>
      <c r="G87" s="167"/>
      <c r="H87" s="167"/>
      <c r="I87" s="165"/>
      <c r="J87" s="179"/>
      <c r="K87" s="179"/>
      <c r="L87" s="167"/>
      <c r="N87" s="165"/>
      <c r="O87" s="157" t="s">
        <v>838</v>
      </c>
      <c r="P87" s="157" t="s">
        <v>369</v>
      </c>
      <c r="Q87" s="157" t="s">
        <v>274</v>
      </c>
      <c r="R87" s="157" t="s">
        <v>421</v>
      </c>
      <c r="S87" s="166">
        <v>1</v>
      </c>
    </row>
    <row r="88" spans="1:19" s="160" customFormat="1" x14ac:dyDescent="0.25">
      <c r="A88" s="157" t="s">
        <v>905</v>
      </c>
      <c r="B88" s="157" t="s">
        <v>550</v>
      </c>
      <c r="C88" s="157">
        <v>2</v>
      </c>
      <c r="D88" s="157">
        <v>1</v>
      </c>
      <c r="F88" s="167"/>
      <c r="G88" s="167"/>
      <c r="H88" s="167"/>
      <c r="I88" s="165"/>
      <c r="J88" s="179"/>
      <c r="K88" s="179"/>
      <c r="L88" s="167"/>
      <c r="N88" s="165"/>
      <c r="O88" s="157" t="s">
        <v>840</v>
      </c>
      <c r="P88" s="157" t="s">
        <v>370</v>
      </c>
      <c r="Q88" s="157" t="s">
        <v>52</v>
      </c>
      <c r="R88" s="157" t="s">
        <v>419</v>
      </c>
      <c r="S88" s="166">
        <v>1</v>
      </c>
    </row>
    <row r="89" spans="1:19" s="160" customFormat="1" x14ac:dyDescent="0.25">
      <c r="A89" s="157" t="s">
        <v>156</v>
      </c>
      <c r="B89" s="157" t="s">
        <v>435</v>
      </c>
      <c r="C89" s="157">
        <v>2</v>
      </c>
      <c r="D89" s="157">
        <v>1</v>
      </c>
      <c r="F89" s="167"/>
      <c r="G89" s="167"/>
      <c r="H89" s="167"/>
      <c r="I89" s="165"/>
      <c r="J89" s="179"/>
      <c r="K89" s="179"/>
      <c r="L89" s="167"/>
      <c r="N89" s="165"/>
      <c r="O89" s="157" t="s">
        <v>840</v>
      </c>
      <c r="P89" s="157" t="s">
        <v>370</v>
      </c>
      <c r="Q89" s="157" t="s">
        <v>69</v>
      </c>
      <c r="R89" s="157" t="s">
        <v>419</v>
      </c>
      <c r="S89" s="166">
        <v>1</v>
      </c>
    </row>
    <row r="90" spans="1:19" s="160" customFormat="1" x14ac:dyDescent="0.25">
      <c r="A90" s="157" t="s">
        <v>779</v>
      </c>
      <c r="B90" s="157" t="s">
        <v>425</v>
      </c>
      <c r="C90" s="157">
        <v>2</v>
      </c>
      <c r="D90" s="157">
        <v>1</v>
      </c>
      <c r="F90" s="167"/>
      <c r="G90" s="167"/>
      <c r="H90" s="167"/>
      <c r="I90" s="165"/>
      <c r="J90" s="179"/>
      <c r="K90" s="179"/>
      <c r="L90" s="167"/>
      <c r="N90" s="165"/>
      <c r="O90" s="157" t="s">
        <v>840</v>
      </c>
      <c r="P90" s="157" t="s">
        <v>370</v>
      </c>
      <c r="Q90" s="157" t="s">
        <v>50</v>
      </c>
      <c r="R90" s="157" t="s">
        <v>417</v>
      </c>
      <c r="S90" s="166">
        <v>1</v>
      </c>
    </row>
    <row r="91" spans="1:19" s="160" customFormat="1" x14ac:dyDescent="0.25">
      <c r="A91" s="157" t="s">
        <v>192</v>
      </c>
      <c r="B91" s="157" t="s">
        <v>424</v>
      </c>
      <c r="C91" s="157">
        <v>2</v>
      </c>
      <c r="D91" s="157">
        <v>1</v>
      </c>
      <c r="F91" s="167"/>
      <c r="G91" s="167"/>
      <c r="H91" s="167"/>
      <c r="I91" s="165"/>
      <c r="J91" s="179"/>
      <c r="K91" s="179"/>
      <c r="L91" s="167"/>
      <c r="N91" s="165"/>
      <c r="O91" s="157" t="s">
        <v>840</v>
      </c>
      <c r="P91" s="157" t="s">
        <v>370</v>
      </c>
      <c r="Q91" s="157" t="s">
        <v>72</v>
      </c>
      <c r="R91" s="157" t="s">
        <v>424</v>
      </c>
      <c r="S91" s="166">
        <v>1</v>
      </c>
    </row>
    <row r="92" spans="1:19" s="160" customFormat="1" x14ac:dyDescent="0.25">
      <c r="A92" s="157" t="s">
        <v>906</v>
      </c>
      <c r="B92" s="157" t="s">
        <v>422</v>
      </c>
      <c r="C92" s="157">
        <v>2</v>
      </c>
      <c r="D92" s="157">
        <v>1</v>
      </c>
      <c r="F92" s="167"/>
      <c r="G92" s="167"/>
      <c r="H92" s="167"/>
      <c r="I92" s="165"/>
      <c r="J92" s="179"/>
      <c r="K92" s="179"/>
      <c r="L92" s="167"/>
      <c r="N92" s="165"/>
      <c r="O92" s="157" t="s">
        <v>842</v>
      </c>
      <c r="P92" s="157" t="s">
        <v>371</v>
      </c>
      <c r="Q92" s="157" t="s">
        <v>902</v>
      </c>
      <c r="R92" s="157" t="s">
        <v>503</v>
      </c>
      <c r="S92" s="166">
        <v>1</v>
      </c>
    </row>
    <row r="93" spans="1:19" s="160" customFormat="1" x14ac:dyDescent="0.25">
      <c r="A93" s="157" t="s">
        <v>750</v>
      </c>
      <c r="B93" s="157" t="s">
        <v>423</v>
      </c>
      <c r="C93" s="157">
        <v>2</v>
      </c>
      <c r="D93" s="157">
        <v>1</v>
      </c>
      <c r="F93" s="167"/>
      <c r="G93" s="167"/>
      <c r="H93" s="167"/>
      <c r="I93" s="165"/>
      <c r="J93" s="179"/>
      <c r="K93" s="179"/>
      <c r="L93" s="167"/>
      <c r="N93" s="165"/>
      <c r="O93" s="157" t="s">
        <v>842</v>
      </c>
      <c r="P93" s="157" t="s">
        <v>371</v>
      </c>
      <c r="Q93" s="157" t="s">
        <v>110</v>
      </c>
      <c r="R93" s="157" t="s">
        <v>417</v>
      </c>
      <c r="S93" s="166">
        <v>1</v>
      </c>
    </row>
    <row r="94" spans="1:19" s="160" customFormat="1" x14ac:dyDescent="0.25">
      <c r="A94" s="157" t="s">
        <v>907</v>
      </c>
      <c r="B94" s="157" t="s">
        <v>438</v>
      </c>
      <c r="C94" s="157">
        <v>2</v>
      </c>
      <c r="D94" s="157">
        <v>1</v>
      </c>
      <c r="F94" s="167"/>
      <c r="G94" s="167"/>
      <c r="H94" s="167"/>
      <c r="I94" s="165"/>
      <c r="J94" s="179"/>
      <c r="K94" s="179"/>
      <c r="L94" s="167"/>
      <c r="N94" s="165"/>
      <c r="O94" s="157" t="s">
        <v>842</v>
      </c>
      <c r="P94" s="157" t="s">
        <v>371</v>
      </c>
      <c r="Q94" s="157" t="s">
        <v>52</v>
      </c>
      <c r="R94" s="157" t="s">
        <v>419</v>
      </c>
      <c r="S94" s="166">
        <v>1</v>
      </c>
    </row>
    <row r="95" spans="1:19" s="160" customFormat="1" x14ac:dyDescent="0.25">
      <c r="A95" s="157" t="s">
        <v>908</v>
      </c>
      <c r="B95" s="157" t="s">
        <v>520</v>
      </c>
      <c r="C95" s="157">
        <v>2</v>
      </c>
      <c r="D95" s="157">
        <v>1</v>
      </c>
      <c r="F95" s="167"/>
      <c r="G95" s="167"/>
      <c r="H95" s="167"/>
      <c r="I95" s="165"/>
      <c r="J95" s="179"/>
      <c r="K95" s="179"/>
      <c r="L95" s="167"/>
      <c r="N95" s="165"/>
      <c r="O95" s="157" t="s">
        <v>842</v>
      </c>
      <c r="P95" s="157" t="s">
        <v>371</v>
      </c>
      <c r="Q95" s="157" t="s">
        <v>67</v>
      </c>
      <c r="R95" s="157" t="s">
        <v>419</v>
      </c>
      <c r="S95" s="166">
        <v>2</v>
      </c>
    </row>
    <row r="96" spans="1:19" s="160" customFormat="1" x14ac:dyDescent="0.25">
      <c r="A96" s="157" t="s">
        <v>746</v>
      </c>
      <c r="B96" s="157" t="s">
        <v>564</v>
      </c>
      <c r="C96" s="157">
        <v>2</v>
      </c>
      <c r="D96" s="157">
        <v>1</v>
      </c>
      <c r="F96" s="167"/>
      <c r="G96" s="167"/>
      <c r="H96" s="167"/>
      <c r="I96" s="165"/>
      <c r="J96" s="179"/>
      <c r="K96" s="179"/>
      <c r="L96" s="167"/>
      <c r="N96" s="165"/>
      <c r="O96" s="157" t="s">
        <v>842</v>
      </c>
      <c r="P96" s="157" t="s">
        <v>371</v>
      </c>
      <c r="Q96" s="157" t="s">
        <v>65</v>
      </c>
      <c r="R96" s="157" t="s">
        <v>428</v>
      </c>
      <c r="S96" s="166">
        <v>2</v>
      </c>
    </row>
    <row r="97" spans="1:19" s="160" customFormat="1" x14ac:dyDescent="0.25">
      <c r="A97" s="157" t="s">
        <v>909</v>
      </c>
      <c r="B97" s="157" t="s">
        <v>503</v>
      </c>
      <c r="C97" s="157">
        <v>2</v>
      </c>
      <c r="D97" s="157">
        <v>1</v>
      </c>
      <c r="F97" s="167"/>
      <c r="G97" s="167"/>
      <c r="H97" s="167"/>
      <c r="I97" s="165"/>
      <c r="J97" s="179"/>
      <c r="K97" s="179"/>
      <c r="L97" s="167"/>
      <c r="N97" s="165"/>
      <c r="O97" s="157" t="s">
        <v>842</v>
      </c>
      <c r="P97" s="157" t="s">
        <v>371</v>
      </c>
      <c r="Q97" s="157" t="s">
        <v>50</v>
      </c>
      <c r="R97" s="157" t="s">
        <v>417</v>
      </c>
      <c r="S97" s="166">
        <v>8</v>
      </c>
    </row>
    <row r="98" spans="1:19" s="160" customFormat="1" x14ac:dyDescent="0.25">
      <c r="A98" s="157" t="s">
        <v>854</v>
      </c>
      <c r="B98" s="157" t="s">
        <v>416</v>
      </c>
      <c r="C98" s="157">
        <v>2</v>
      </c>
      <c r="D98" s="157">
        <v>1</v>
      </c>
      <c r="F98" s="167"/>
      <c r="G98" s="167"/>
      <c r="H98" s="167"/>
      <c r="I98" s="165"/>
      <c r="J98" s="179"/>
      <c r="K98" s="179"/>
      <c r="L98" s="167"/>
      <c r="N98" s="165"/>
      <c r="O98" s="166" t="s">
        <v>843</v>
      </c>
      <c r="P98" s="166" t="s">
        <v>411</v>
      </c>
      <c r="Q98" s="166" t="s">
        <v>230</v>
      </c>
      <c r="R98" s="166" t="s">
        <v>419</v>
      </c>
      <c r="S98" s="166">
        <v>1</v>
      </c>
    </row>
    <row r="99" spans="1:19" s="160" customFormat="1" x14ac:dyDescent="0.25">
      <c r="A99" s="157" t="s">
        <v>111</v>
      </c>
      <c r="B99" s="157" t="s">
        <v>417</v>
      </c>
      <c r="C99" s="157">
        <v>2</v>
      </c>
      <c r="D99" s="157">
        <v>1</v>
      </c>
      <c r="F99" s="167"/>
      <c r="G99" s="167"/>
      <c r="H99" s="167"/>
      <c r="I99" s="165"/>
      <c r="J99" s="179"/>
      <c r="K99" s="179"/>
      <c r="L99" s="167"/>
      <c r="N99" s="165"/>
      <c r="O99" s="166" t="s">
        <v>843</v>
      </c>
      <c r="P99" s="166" t="s">
        <v>411</v>
      </c>
      <c r="Q99" s="166" t="s">
        <v>50</v>
      </c>
      <c r="R99" s="166" t="s">
        <v>417</v>
      </c>
      <c r="S99" s="166">
        <v>1</v>
      </c>
    </row>
    <row r="100" spans="1:19" s="160" customFormat="1" x14ac:dyDescent="0.25">
      <c r="A100" s="167"/>
      <c r="B100" s="167"/>
      <c r="C100" s="167"/>
      <c r="D100" s="167"/>
      <c r="F100" s="167"/>
      <c r="G100" s="167"/>
      <c r="H100" s="167"/>
      <c r="I100" s="165"/>
      <c r="J100" s="179"/>
      <c r="K100" s="179"/>
      <c r="L100" s="167"/>
      <c r="N100" s="165"/>
      <c r="O100" s="157" t="s">
        <v>845</v>
      </c>
      <c r="P100" s="157" t="s">
        <v>372</v>
      </c>
      <c r="Q100" s="157" t="s">
        <v>52</v>
      </c>
      <c r="R100" s="157" t="s">
        <v>419</v>
      </c>
      <c r="S100" s="166">
        <v>1</v>
      </c>
    </row>
    <row r="101" spans="1:19" s="160" customFormat="1" x14ac:dyDescent="0.25">
      <c r="A101" s="167"/>
      <c r="B101" s="167"/>
      <c r="C101" s="167"/>
      <c r="D101" s="167"/>
      <c r="F101" s="165"/>
      <c r="G101" s="167"/>
      <c r="H101" s="167"/>
      <c r="I101" s="165"/>
      <c r="J101" s="179"/>
      <c r="K101" s="179"/>
      <c r="L101" s="167"/>
      <c r="N101" s="165"/>
      <c r="O101" s="157" t="s">
        <v>846</v>
      </c>
      <c r="P101" s="157" t="s">
        <v>373</v>
      </c>
      <c r="Q101" s="157" t="s">
        <v>833</v>
      </c>
      <c r="R101" s="157" t="s">
        <v>523</v>
      </c>
      <c r="S101" s="166">
        <v>1</v>
      </c>
    </row>
    <row r="102" spans="1:19" s="160" customFormat="1" x14ac:dyDescent="0.25">
      <c r="A102" s="167"/>
      <c r="B102" s="167"/>
      <c r="C102" s="167"/>
      <c r="D102" s="167"/>
      <c r="F102" s="165"/>
      <c r="G102" s="167"/>
      <c r="H102" s="167"/>
      <c r="I102" s="165"/>
      <c r="J102" s="179"/>
      <c r="K102" s="179"/>
      <c r="L102" s="167"/>
      <c r="N102" s="165"/>
      <c r="O102" s="157" t="s">
        <v>846</v>
      </c>
      <c r="P102" s="157" t="s">
        <v>373</v>
      </c>
      <c r="Q102" s="157" t="s">
        <v>50</v>
      </c>
      <c r="R102" s="157" t="s">
        <v>417</v>
      </c>
      <c r="S102" s="166">
        <v>1</v>
      </c>
    </row>
    <row r="103" spans="1:19" s="160" customFormat="1" x14ac:dyDescent="0.25">
      <c r="A103" s="167"/>
      <c r="B103" s="167"/>
      <c r="C103" s="167"/>
      <c r="D103" s="167"/>
      <c r="F103" s="165"/>
      <c r="G103" s="167"/>
      <c r="H103" s="167"/>
      <c r="I103" s="165"/>
      <c r="J103" s="179"/>
      <c r="K103" s="179"/>
      <c r="L103" s="167"/>
      <c r="N103" s="165"/>
      <c r="O103" s="157" t="s">
        <v>848</v>
      </c>
      <c r="P103" s="157" t="s">
        <v>635</v>
      </c>
      <c r="Q103" s="157" t="s">
        <v>855</v>
      </c>
      <c r="R103" s="157" t="s">
        <v>426</v>
      </c>
      <c r="S103" s="166">
        <v>1</v>
      </c>
    </row>
    <row r="104" spans="1:19" s="160" customFormat="1" x14ac:dyDescent="0.25">
      <c r="A104" s="167"/>
      <c r="B104" s="167"/>
      <c r="C104" s="167"/>
      <c r="D104" s="167"/>
      <c r="F104" s="165"/>
      <c r="G104" s="167"/>
      <c r="H104" s="167"/>
      <c r="I104" s="165"/>
      <c r="J104" s="179"/>
      <c r="K104" s="179"/>
      <c r="L104" s="167"/>
      <c r="N104" s="165"/>
      <c r="O104" s="157" t="s">
        <v>849</v>
      </c>
      <c r="P104" s="157" t="s">
        <v>379</v>
      </c>
      <c r="Q104" s="157" t="s">
        <v>61</v>
      </c>
      <c r="R104" s="157" t="s">
        <v>424</v>
      </c>
      <c r="S104" s="166">
        <v>1</v>
      </c>
    </row>
    <row r="105" spans="1:19" s="160" customFormat="1" x14ac:dyDescent="0.25">
      <c r="A105" s="167"/>
      <c r="B105" s="167"/>
      <c r="C105" s="167"/>
      <c r="D105" s="167"/>
      <c r="F105" s="165"/>
      <c r="G105" s="167"/>
      <c r="H105" s="167"/>
      <c r="I105" s="165"/>
      <c r="J105" s="179"/>
      <c r="K105" s="179"/>
      <c r="L105" s="167"/>
      <c r="N105" s="165"/>
      <c r="O105" s="157" t="s">
        <v>849</v>
      </c>
      <c r="P105" s="157" t="s">
        <v>379</v>
      </c>
      <c r="Q105" s="157" t="s">
        <v>53</v>
      </c>
      <c r="R105" s="157" t="s">
        <v>435</v>
      </c>
      <c r="S105" s="166">
        <v>1</v>
      </c>
    </row>
    <row r="106" spans="1:19" s="160" customFormat="1" x14ac:dyDescent="0.25">
      <c r="A106" s="167"/>
      <c r="B106" s="167"/>
      <c r="C106" s="167"/>
      <c r="D106" s="167"/>
      <c r="F106" s="165"/>
      <c r="G106" s="167"/>
      <c r="H106" s="167"/>
      <c r="I106" s="165"/>
      <c r="J106" s="179"/>
      <c r="K106" s="179"/>
      <c r="L106" s="167"/>
      <c r="N106" s="165"/>
      <c r="O106" s="157" t="s">
        <v>849</v>
      </c>
      <c r="P106" s="157" t="s">
        <v>379</v>
      </c>
      <c r="Q106" s="157" t="s">
        <v>202</v>
      </c>
      <c r="R106" s="157" t="s">
        <v>422</v>
      </c>
      <c r="S106" s="166">
        <v>1</v>
      </c>
    </row>
    <row r="107" spans="1:19" s="160" customFormat="1" x14ac:dyDescent="0.25">
      <c r="A107" s="167"/>
      <c r="B107" s="167"/>
      <c r="C107" s="167"/>
      <c r="D107" s="167"/>
      <c r="F107" s="165"/>
      <c r="G107" s="167"/>
      <c r="H107" s="167"/>
      <c r="I107" s="165"/>
      <c r="J107" s="179"/>
      <c r="K107" s="179"/>
      <c r="L107" s="167"/>
      <c r="N107" s="165"/>
      <c r="O107" s="157" t="s">
        <v>849</v>
      </c>
      <c r="P107" s="157" t="s">
        <v>379</v>
      </c>
      <c r="Q107" s="157" t="s">
        <v>108</v>
      </c>
      <c r="R107" s="157" t="s">
        <v>417</v>
      </c>
      <c r="S107" s="166">
        <v>2</v>
      </c>
    </row>
    <row r="108" spans="1:19" s="160" customFormat="1" x14ac:dyDescent="0.25">
      <c r="A108" s="167"/>
      <c r="B108" s="167"/>
      <c r="C108" s="167"/>
      <c r="D108" s="167"/>
      <c r="F108" s="165"/>
      <c r="G108" s="167"/>
      <c r="H108" s="167"/>
      <c r="I108" s="165"/>
      <c r="J108" s="179"/>
      <c r="K108" s="179"/>
      <c r="L108" s="167"/>
      <c r="N108" s="165"/>
      <c r="O108" s="157" t="s">
        <v>849</v>
      </c>
      <c r="P108" s="157" t="s">
        <v>379</v>
      </c>
      <c r="Q108" s="157" t="s">
        <v>57</v>
      </c>
      <c r="R108" s="157" t="s">
        <v>416</v>
      </c>
      <c r="S108" s="166">
        <v>1</v>
      </c>
    </row>
    <row r="109" spans="1:19" s="160" customFormat="1" x14ac:dyDescent="0.25">
      <c r="A109" s="167"/>
      <c r="B109" s="167"/>
      <c r="C109" s="167"/>
      <c r="D109" s="167"/>
      <c r="E109" s="167"/>
      <c r="F109" s="165"/>
      <c r="G109" s="167"/>
      <c r="H109" s="167"/>
      <c r="I109" s="165"/>
      <c r="J109" s="179"/>
      <c r="K109" s="179"/>
      <c r="L109" s="167"/>
      <c r="N109" s="158"/>
      <c r="O109" s="157" t="s">
        <v>849</v>
      </c>
      <c r="P109" s="157" t="s">
        <v>379</v>
      </c>
      <c r="Q109" s="157" t="s">
        <v>850</v>
      </c>
      <c r="R109" s="157" t="s">
        <v>430</v>
      </c>
      <c r="S109" s="166">
        <v>1</v>
      </c>
    </row>
    <row r="110" spans="1:19" s="160" customFormat="1" x14ac:dyDescent="0.25">
      <c r="A110" s="167"/>
      <c r="B110" s="167"/>
      <c r="C110" s="167"/>
      <c r="D110" s="167"/>
      <c r="E110" s="167"/>
      <c r="F110" s="165"/>
      <c r="G110" s="167"/>
      <c r="H110" s="167"/>
      <c r="I110" s="165"/>
      <c r="J110" s="179"/>
      <c r="K110" s="179"/>
      <c r="L110" s="167"/>
      <c r="N110" s="158"/>
      <c r="O110" s="157" t="s">
        <v>849</v>
      </c>
      <c r="P110" s="157" t="s">
        <v>379</v>
      </c>
      <c r="Q110" s="157" t="s">
        <v>724</v>
      </c>
      <c r="R110" s="157" t="s">
        <v>430</v>
      </c>
      <c r="S110" s="166">
        <v>1</v>
      </c>
    </row>
    <row r="111" spans="1:19" s="160" customFormat="1" x14ac:dyDescent="0.25">
      <c r="A111" s="167"/>
      <c r="B111" s="167"/>
      <c r="C111" s="167"/>
      <c r="D111" s="167"/>
      <c r="E111" s="167"/>
      <c r="F111" s="165"/>
      <c r="G111" s="167"/>
      <c r="H111" s="167"/>
      <c r="I111" s="165"/>
      <c r="J111" s="179"/>
      <c r="K111" s="179"/>
      <c r="L111" s="167"/>
      <c r="N111" s="158"/>
      <c r="O111" s="157" t="s">
        <v>849</v>
      </c>
      <c r="P111" s="157" t="s">
        <v>379</v>
      </c>
      <c r="Q111" s="157" t="s">
        <v>67</v>
      </c>
      <c r="R111" s="157" t="s">
        <v>419</v>
      </c>
      <c r="S111" s="166">
        <v>1</v>
      </c>
    </row>
    <row r="112" spans="1:19" s="160" customFormat="1" x14ac:dyDescent="0.25">
      <c r="A112" s="167"/>
      <c r="B112" s="167"/>
      <c r="C112" s="167"/>
      <c r="D112" s="167"/>
      <c r="E112" s="167"/>
      <c r="F112" s="165"/>
      <c r="G112" s="167"/>
      <c r="H112" s="167"/>
      <c r="I112" s="165"/>
      <c r="J112" s="179"/>
      <c r="K112" s="179"/>
      <c r="L112" s="167"/>
      <c r="N112" s="158"/>
      <c r="O112" s="157" t="s">
        <v>849</v>
      </c>
      <c r="P112" s="157" t="s">
        <v>379</v>
      </c>
      <c r="Q112" s="157" t="s">
        <v>51</v>
      </c>
      <c r="R112" s="157" t="s">
        <v>419</v>
      </c>
      <c r="S112" s="166">
        <v>2</v>
      </c>
    </row>
    <row r="113" spans="1:19" s="160" customFormat="1" x14ac:dyDescent="0.25">
      <c r="A113" s="167"/>
      <c r="B113" s="167"/>
      <c r="C113" s="167"/>
      <c r="D113" s="167"/>
      <c r="E113" s="167"/>
      <c r="F113" s="165"/>
      <c r="G113" s="167"/>
      <c r="H113" s="167"/>
      <c r="I113" s="165"/>
      <c r="J113" s="179"/>
      <c r="K113" s="179"/>
      <c r="L113" s="167"/>
      <c r="N113" s="158"/>
      <c r="O113" s="157" t="s">
        <v>849</v>
      </c>
      <c r="P113" s="157" t="s">
        <v>379</v>
      </c>
      <c r="Q113" s="157" t="s">
        <v>64</v>
      </c>
      <c r="R113" s="157" t="s">
        <v>419</v>
      </c>
      <c r="S113" s="166">
        <v>1</v>
      </c>
    </row>
    <row r="114" spans="1:19" s="160" customFormat="1" x14ac:dyDescent="0.25">
      <c r="A114" s="167"/>
      <c r="B114" s="167"/>
      <c r="C114" s="167"/>
      <c r="D114" s="167"/>
      <c r="E114" s="167"/>
      <c r="F114" s="165"/>
      <c r="G114" s="167"/>
      <c r="H114" s="167"/>
      <c r="I114" s="165"/>
      <c r="J114" s="179"/>
      <c r="K114" s="179"/>
      <c r="L114" s="167"/>
      <c r="N114" s="158"/>
      <c r="O114" s="157" t="s">
        <v>849</v>
      </c>
      <c r="P114" s="157" t="s">
        <v>379</v>
      </c>
      <c r="Q114" s="157" t="s">
        <v>156</v>
      </c>
      <c r="R114" s="157" t="s">
        <v>435</v>
      </c>
      <c r="S114" s="166">
        <v>1</v>
      </c>
    </row>
    <row r="115" spans="1:19" s="160" customFormat="1" x14ac:dyDescent="0.25">
      <c r="A115" s="167"/>
      <c r="B115" s="167"/>
      <c r="C115" s="167"/>
      <c r="D115" s="167"/>
      <c r="E115" s="167"/>
      <c r="F115" s="165"/>
      <c r="G115" s="167"/>
      <c r="H115" s="167"/>
      <c r="I115" s="165"/>
      <c r="J115" s="179"/>
      <c r="K115" s="179"/>
      <c r="L115" s="167"/>
      <c r="N115" s="158"/>
      <c r="O115" s="157" t="s">
        <v>849</v>
      </c>
      <c r="P115" s="157" t="s">
        <v>379</v>
      </c>
      <c r="Q115" s="157" t="s">
        <v>880</v>
      </c>
      <c r="R115" s="157" t="s">
        <v>421</v>
      </c>
      <c r="S115" s="166">
        <v>1</v>
      </c>
    </row>
    <row r="116" spans="1:19" s="160" customFormat="1" x14ac:dyDescent="0.25">
      <c r="A116" s="167"/>
      <c r="B116" s="167"/>
      <c r="C116" s="167"/>
      <c r="D116" s="167"/>
      <c r="E116" s="167"/>
      <c r="F116" s="165"/>
      <c r="G116" s="167"/>
      <c r="H116" s="167"/>
      <c r="I116" s="165"/>
      <c r="J116" s="179"/>
      <c r="K116" s="179"/>
      <c r="L116" s="167"/>
      <c r="N116" s="158"/>
      <c r="O116" s="157" t="s">
        <v>849</v>
      </c>
      <c r="P116" s="157" t="s">
        <v>379</v>
      </c>
      <c r="Q116" s="157" t="s">
        <v>884</v>
      </c>
      <c r="R116" s="157" t="s">
        <v>428</v>
      </c>
      <c r="S116" s="166">
        <v>1</v>
      </c>
    </row>
    <row r="117" spans="1:19" s="160" customFormat="1" x14ac:dyDescent="0.25">
      <c r="A117" s="167"/>
      <c r="B117" s="167"/>
      <c r="C117" s="167"/>
      <c r="D117" s="167"/>
      <c r="E117" s="167"/>
      <c r="F117" s="165"/>
      <c r="G117" s="167"/>
      <c r="H117" s="167"/>
      <c r="I117" s="165"/>
      <c r="J117" s="179"/>
      <c r="K117" s="179"/>
      <c r="L117" s="167"/>
      <c r="N117" s="158"/>
      <c r="O117" s="157" t="s">
        <v>849</v>
      </c>
      <c r="P117" s="157" t="s">
        <v>379</v>
      </c>
      <c r="Q117" s="157" t="s">
        <v>889</v>
      </c>
      <c r="R117" s="157" t="s">
        <v>517</v>
      </c>
      <c r="S117" s="166">
        <v>1</v>
      </c>
    </row>
    <row r="118" spans="1:19" s="160" customFormat="1" x14ac:dyDescent="0.25">
      <c r="A118" s="167"/>
      <c r="B118" s="167"/>
      <c r="C118" s="167"/>
      <c r="D118" s="167"/>
      <c r="E118" s="167"/>
      <c r="F118" s="165"/>
      <c r="G118" s="167"/>
      <c r="H118" s="167"/>
      <c r="I118" s="165"/>
      <c r="J118" s="179"/>
      <c r="K118" s="179"/>
      <c r="L118" s="167"/>
      <c r="N118" s="158"/>
      <c r="O118" s="157" t="s">
        <v>849</v>
      </c>
      <c r="P118" s="157" t="s">
        <v>379</v>
      </c>
      <c r="Q118" s="157" t="s">
        <v>907</v>
      </c>
      <c r="R118" s="157" t="s">
        <v>438</v>
      </c>
      <c r="S118" s="166">
        <v>1</v>
      </c>
    </row>
    <row r="119" spans="1:19" s="160" customFormat="1" x14ac:dyDescent="0.25">
      <c r="A119" s="167"/>
      <c r="B119" s="167"/>
      <c r="C119" s="167"/>
      <c r="D119" s="167"/>
      <c r="E119" s="167"/>
      <c r="F119" s="165"/>
      <c r="G119" s="167"/>
      <c r="H119" s="167"/>
      <c r="I119" s="165"/>
      <c r="J119" s="179"/>
      <c r="K119" s="179"/>
      <c r="L119" s="167"/>
      <c r="N119" s="158"/>
      <c r="O119" s="157" t="s">
        <v>849</v>
      </c>
      <c r="P119" s="157" t="s">
        <v>379</v>
      </c>
      <c r="Q119" s="157" t="s">
        <v>254</v>
      </c>
      <c r="R119" s="157" t="s">
        <v>427</v>
      </c>
      <c r="S119" s="166">
        <v>1</v>
      </c>
    </row>
    <row r="120" spans="1:19" s="160" customFormat="1" x14ac:dyDescent="0.25">
      <c r="A120" s="167"/>
      <c r="B120" s="167"/>
      <c r="C120" s="167"/>
      <c r="D120" s="167"/>
      <c r="E120" s="167"/>
      <c r="F120" s="165"/>
      <c r="G120" s="167"/>
      <c r="H120" s="167"/>
      <c r="I120" s="165"/>
      <c r="J120" s="179"/>
      <c r="K120" s="179"/>
      <c r="L120" s="167"/>
      <c r="N120" s="158"/>
      <c r="O120" s="157" t="s">
        <v>849</v>
      </c>
      <c r="P120" s="157" t="s">
        <v>379</v>
      </c>
      <c r="Q120" s="157" t="s">
        <v>896</v>
      </c>
      <c r="R120" s="157" t="s">
        <v>438</v>
      </c>
      <c r="S120" s="166">
        <v>1</v>
      </c>
    </row>
    <row r="121" spans="1:19" s="160" customFormat="1" x14ac:dyDescent="0.25">
      <c r="A121" s="167"/>
      <c r="B121" s="167"/>
      <c r="C121" s="167"/>
      <c r="D121" s="167"/>
      <c r="E121" s="167"/>
      <c r="F121" s="165"/>
      <c r="G121" s="167"/>
      <c r="H121" s="167"/>
      <c r="I121" s="165"/>
      <c r="J121" s="179"/>
      <c r="K121" s="179"/>
      <c r="L121" s="167"/>
      <c r="N121" s="158"/>
      <c r="O121" s="157" t="s">
        <v>849</v>
      </c>
      <c r="P121" s="157" t="s">
        <v>379</v>
      </c>
      <c r="Q121" s="157" t="s">
        <v>54</v>
      </c>
      <c r="R121" s="157" t="s">
        <v>419</v>
      </c>
      <c r="S121" s="166">
        <v>2</v>
      </c>
    </row>
    <row r="122" spans="1:19" s="160" customFormat="1" x14ac:dyDescent="0.25">
      <c r="A122" s="167"/>
      <c r="B122" s="167"/>
      <c r="C122" s="167"/>
      <c r="D122" s="167"/>
      <c r="E122" s="167"/>
      <c r="F122" s="165"/>
      <c r="G122" s="167"/>
      <c r="H122" s="167"/>
      <c r="I122" s="165"/>
      <c r="J122" s="179"/>
      <c r="K122" s="179"/>
      <c r="L122" s="167"/>
      <c r="N122" s="158"/>
      <c r="O122" s="157" t="s">
        <v>849</v>
      </c>
      <c r="P122" s="157" t="s">
        <v>379</v>
      </c>
      <c r="Q122" s="157" t="s">
        <v>50</v>
      </c>
      <c r="R122" s="157" t="s">
        <v>417</v>
      </c>
      <c r="S122" s="166">
        <v>7</v>
      </c>
    </row>
    <row r="123" spans="1:19" s="160" customFormat="1" x14ac:dyDescent="0.25">
      <c r="A123" s="167"/>
      <c r="B123" s="167"/>
      <c r="C123" s="167"/>
      <c r="D123" s="167"/>
      <c r="E123" s="167"/>
      <c r="F123" s="165"/>
      <c r="G123" s="167"/>
      <c r="H123" s="167"/>
      <c r="I123" s="165"/>
      <c r="J123" s="179"/>
      <c r="K123" s="179"/>
      <c r="L123" s="167"/>
      <c r="N123" s="158"/>
      <c r="O123" s="157" t="s">
        <v>849</v>
      </c>
      <c r="P123" s="157" t="s">
        <v>379</v>
      </c>
      <c r="Q123" s="157" t="s">
        <v>72</v>
      </c>
      <c r="R123" s="157" t="s">
        <v>424</v>
      </c>
      <c r="S123" s="166">
        <v>1</v>
      </c>
    </row>
    <row r="124" spans="1:19" s="160" customFormat="1" x14ac:dyDescent="0.25">
      <c r="A124" s="167"/>
      <c r="B124" s="167"/>
      <c r="C124" s="167"/>
      <c r="D124" s="167"/>
      <c r="E124" s="167"/>
      <c r="F124" s="165"/>
      <c r="G124" s="167"/>
      <c r="H124" s="167"/>
      <c r="I124" s="165"/>
      <c r="J124" s="179"/>
      <c r="K124" s="179"/>
      <c r="L124" s="167"/>
      <c r="N124" s="158"/>
      <c r="O124" s="157" t="s">
        <v>849</v>
      </c>
      <c r="P124" s="157" t="s">
        <v>379</v>
      </c>
      <c r="Q124" s="157" t="s">
        <v>825</v>
      </c>
      <c r="R124" s="157" t="s">
        <v>438</v>
      </c>
      <c r="S124" s="166">
        <v>2</v>
      </c>
    </row>
    <row r="125" spans="1:19" s="160" customFormat="1" x14ac:dyDescent="0.25">
      <c r="A125" s="167"/>
      <c r="B125" s="167"/>
      <c r="C125" s="167"/>
      <c r="D125" s="167"/>
      <c r="E125" s="167"/>
      <c r="F125" s="165"/>
      <c r="G125" s="167"/>
      <c r="H125" s="167"/>
      <c r="I125" s="165"/>
      <c r="J125" s="179"/>
      <c r="K125" s="179"/>
      <c r="L125" s="167"/>
      <c r="N125" s="158"/>
      <c r="O125" s="157" t="s">
        <v>849</v>
      </c>
      <c r="P125" s="157" t="s">
        <v>379</v>
      </c>
      <c r="Q125" s="157" t="s">
        <v>690</v>
      </c>
      <c r="R125" s="157" t="s">
        <v>426</v>
      </c>
      <c r="S125" s="166">
        <v>1</v>
      </c>
    </row>
    <row r="126" spans="1:19" s="160" customFormat="1" x14ac:dyDescent="0.25">
      <c r="A126" s="167"/>
      <c r="B126" s="167"/>
      <c r="C126" s="167"/>
      <c r="D126" s="167"/>
      <c r="E126" s="167"/>
      <c r="F126" s="165"/>
      <c r="G126" s="167"/>
      <c r="H126" s="167"/>
      <c r="I126" s="165"/>
      <c r="J126" s="179"/>
      <c r="K126" s="179"/>
      <c r="L126" s="167"/>
      <c r="N126" s="158"/>
      <c r="O126" s="157" t="s">
        <v>851</v>
      </c>
      <c r="P126" s="157" t="s">
        <v>380</v>
      </c>
      <c r="Q126" s="157" t="s">
        <v>844</v>
      </c>
      <c r="R126" s="157" t="s">
        <v>504</v>
      </c>
      <c r="S126" s="166">
        <v>1</v>
      </c>
    </row>
    <row r="127" spans="1:19" s="160" customFormat="1" x14ac:dyDescent="0.25">
      <c r="A127" s="167"/>
      <c r="B127" s="167"/>
      <c r="C127" s="167"/>
      <c r="D127" s="167"/>
      <c r="E127" s="167"/>
      <c r="F127" s="165"/>
      <c r="G127" s="167"/>
      <c r="H127" s="167"/>
      <c r="I127" s="165"/>
      <c r="J127" s="179"/>
      <c r="K127" s="179"/>
      <c r="L127" s="167"/>
      <c r="N127" s="158"/>
      <c r="O127" s="157" t="s">
        <v>851</v>
      </c>
      <c r="P127" s="157" t="s">
        <v>380</v>
      </c>
      <c r="Q127" s="157" t="s">
        <v>108</v>
      </c>
      <c r="R127" s="157" t="s">
        <v>417</v>
      </c>
      <c r="S127" s="166">
        <v>1</v>
      </c>
    </row>
    <row r="128" spans="1:19" s="160" customFormat="1" x14ac:dyDescent="0.25">
      <c r="A128" s="167"/>
      <c r="B128" s="167"/>
      <c r="C128" s="167"/>
      <c r="D128" s="167"/>
      <c r="E128" s="167"/>
      <c r="F128" s="165"/>
      <c r="G128" s="167"/>
      <c r="H128" s="167"/>
      <c r="I128" s="165"/>
      <c r="J128" s="179"/>
      <c r="K128" s="179"/>
      <c r="L128" s="167"/>
      <c r="N128" s="158"/>
      <c r="O128" s="157" t="s">
        <v>851</v>
      </c>
      <c r="P128" s="157" t="s">
        <v>380</v>
      </c>
      <c r="Q128" s="157" t="s">
        <v>764</v>
      </c>
      <c r="R128" s="157" t="s">
        <v>424</v>
      </c>
      <c r="S128" s="166">
        <v>2</v>
      </c>
    </row>
    <row r="129" spans="1:19" s="160" customFormat="1" x14ac:dyDescent="0.25">
      <c r="A129" s="167"/>
      <c r="B129" s="167"/>
      <c r="C129" s="167"/>
      <c r="D129" s="167"/>
      <c r="E129" s="167"/>
      <c r="F129" s="165"/>
      <c r="G129" s="167"/>
      <c r="H129" s="167"/>
      <c r="I129" s="165"/>
      <c r="J129" s="179"/>
      <c r="K129" s="179"/>
      <c r="L129" s="167"/>
      <c r="N129" s="158"/>
      <c r="O129" s="157" t="s">
        <v>851</v>
      </c>
      <c r="P129" s="157" t="s">
        <v>380</v>
      </c>
      <c r="Q129" s="157" t="s">
        <v>110</v>
      </c>
      <c r="R129" s="157" t="s">
        <v>417</v>
      </c>
      <c r="S129" s="166">
        <v>1</v>
      </c>
    </row>
    <row r="130" spans="1:19" s="160" customFormat="1" x14ac:dyDescent="0.25">
      <c r="A130" s="167"/>
      <c r="B130" s="167"/>
      <c r="C130" s="167"/>
      <c r="D130" s="167"/>
      <c r="E130" s="167"/>
      <c r="F130" s="165"/>
      <c r="G130" s="167"/>
      <c r="H130" s="167"/>
      <c r="I130" s="165"/>
      <c r="J130" s="179"/>
      <c r="K130" s="179"/>
      <c r="L130" s="167"/>
      <c r="N130" s="158"/>
      <c r="O130" s="157" t="s">
        <v>851</v>
      </c>
      <c r="P130" s="157" t="s">
        <v>380</v>
      </c>
      <c r="Q130" s="157" t="s">
        <v>733</v>
      </c>
      <c r="R130" s="157" t="s">
        <v>420</v>
      </c>
      <c r="S130" s="166">
        <v>1</v>
      </c>
    </row>
    <row r="131" spans="1:19" s="160" customFormat="1" x14ac:dyDescent="0.25">
      <c r="A131" s="167"/>
      <c r="B131" s="167"/>
      <c r="C131" s="167"/>
      <c r="D131" s="167"/>
      <c r="E131" s="167"/>
      <c r="F131" s="165"/>
      <c r="G131" s="167"/>
      <c r="H131" s="167"/>
      <c r="I131" s="165"/>
      <c r="J131" s="179"/>
      <c r="K131" s="179"/>
      <c r="L131" s="167"/>
      <c r="N131" s="158"/>
      <c r="O131" s="157" t="s">
        <v>851</v>
      </c>
      <c r="P131" s="157" t="s">
        <v>380</v>
      </c>
      <c r="Q131" s="157" t="s">
        <v>52</v>
      </c>
      <c r="R131" s="157" t="s">
        <v>419</v>
      </c>
      <c r="S131" s="166">
        <v>2</v>
      </c>
    </row>
    <row r="132" spans="1:19" s="160" customFormat="1" x14ac:dyDescent="0.25">
      <c r="A132" s="167"/>
      <c r="B132" s="167"/>
      <c r="C132" s="167"/>
      <c r="D132" s="167"/>
      <c r="E132" s="167"/>
      <c r="F132" s="165"/>
      <c r="G132" s="167"/>
      <c r="H132" s="167"/>
      <c r="I132" s="165"/>
      <c r="J132" s="179"/>
      <c r="K132" s="179"/>
      <c r="L132" s="167"/>
      <c r="N132" s="158"/>
      <c r="O132" s="162" t="s">
        <v>851</v>
      </c>
      <c r="P132" s="172" t="s">
        <v>380</v>
      </c>
      <c r="Q132" s="166" t="s">
        <v>51</v>
      </c>
      <c r="R132" s="166" t="s">
        <v>419</v>
      </c>
      <c r="S132" s="166">
        <v>1</v>
      </c>
    </row>
    <row r="133" spans="1:19" s="160" customFormat="1" x14ac:dyDescent="0.25">
      <c r="A133" s="167"/>
      <c r="B133" s="167"/>
      <c r="C133" s="167"/>
      <c r="D133" s="167"/>
      <c r="E133" s="167"/>
      <c r="F133" s="165"/>
      <c r="G133" s="167"/>
      <c r="H133" s="167"/>
      <c r="I133" s="165"/>
      <c r="J133" s="179"/>
      <c r="K133" s="179"/>
      <c r="L133" s="167"/>
      <c r="N133" s="158"/>
      <c r="O133" s="157" t="s">
        <v>851</v>
      </c>
      <c r="P133" s="157" t="s">
        <v>380</v>
      </c>
      <c r="Q133" s="157" t="s">
        <v>64</v>
      </c>
      <c r="R133" s="157" t="s">
        <v>419</v>
      </c>
      <c r="S133" s="166">
        <v>1</v>
      </c>
    </row>
    <row r="134" spans="1:19" s="160" customFormat="1" x14ac:dyDescent="0.25">
      <c r="A134" s="167"/>
      <c r="B134" s="167"/>
      <c r="C134" s="167"/>
      <c r="D134" s="167"/>
      <c r="E134" s="167"/>
      <c r="F134" s="165"/>
      <c r="G134" s="167"/>
      <c r="H134" s="167"/>
      <c r="I134" s="165"/>
      <c r="J134" s="179"/>
      <c r="K134" s="179"/>
      <c r="L134" s="167"/>
      <c r="N134" s="158"/>
      <c r="O134" s="157" t="s">
        <v>851</v>
      </c>
      <c r="P134" s="157" t="s">
        <v>380</v>
      </c>
      <c r="Q134" s="157" t="s">
        <v>109</v>
      </c>
      <c r="R134" s="157" t="s">
        <v>417</v>
      </c>
      <c r="S134" s="166">
        <v>1</v>
      </c>
    </row>
    <row r="135" spans="1:19" s="160" customFormat="1" x14ac:dyDescent="0.25">
      <c r="A135" s="167"/>
      <c r="B135" s="167"/>
      <c r="C135" s="167"/>
      <c r="D135" s="167"/>
      <c r="E135" s="167"/>
      <c r="F135" s="165"/>
      <c r="G135" s="167"/>
      <c r="H135" s="167"/>
      <c r="I135" s="165"/>
      <c r="J135" s="179"/>
      <c r="K135" s="179"/>
      <c r="L135" s="167"/>
      <c r="N135" s="158"/>
      <c r="O135" s="157" t="s">
        <v>851</v>
      </c>
      <c r="P135" s="157" t="s">
        <v>380</v>
      </c>
      <c r="Q135" s="157" t="s">
        <v>254</v>
      </c>
      <c r="R135" s="157" t="s">
        <v>427</v>
      </c>
      <c r="S135" s="166">
        <v>1</v>
      </c>
    </row>
    <row r="136" spans="1:19" s="160" customFormat="1" x14ac:dyDescent="0.25">
      <c r="A136" s="167"/>
      <c r="B136" s="167"/>
      <c r="C136" s="167"/>
      <c r="D136" s="167"/>
      <c r="E136" s="167"/>
      <c r="F136" s="165"/>
      <c r="G136" s="167"/>
      <c r="H136" s="167"/>
      <c r="I136" s="165"/>
      <c r="J136" s="179"/>
      <c r="K136" s="179"/>
      <c r="L136" s="167"/>
      <c r="N136" s="158"/>
      <c r="O136" s="157" t="s">
        <v>851</v>
      </c>
      <c r="P136" s="157" t="s">
        <v>380</v>
      </c>
      <c r="Q136" s="157" t="s">
        <v>908</v>
      </c>
      <c r="R136" s="157" t="s">
        <v>520</v>
      </c>
      <c r="S136" s="166">
        <v>1</v>
      </c>
    </row>
    <row r="137" spans="1:19" s="160" customFormat="1" x14ac:dyDescent="0.25">
      <c r="A137" s="167"/>
      <c r="B137" s="167"/>
      <c r="C137" s="167"/>
      <c r="D137" s="167"/>
      <c r="E137" s="167"/>
      <c r="F137" s="165"/>
      <c r="G137" s="167"/>
      <c r="H137" s="167"/>
      <c r="I137" s="165"/>
      <c r="J137" s="179"/>
      <c r="K137" s="179"/>
      <c r="L137" s="167"/>
      <c r="N137" s="158"/>
      <c r="O137" s="157" t="s">
        <v>851</v>
      </c>
      <c r="P137" s="157" t="s">
        <v>380</v>
      </c>
      <c r="Q137" s="157" t="s">
        <v>900</v>
      </c>
      <c r="R137" s="157" t="s">
        <v>504</v>
      </c>
      <c r="S137" s="166">
        <v>1</v>
      </c>
    </row>
    <row r="138" spans="1:19" s="160" customFormat="1" x14ac:dyDescent="0.25">
      <c r="A138" s="167"/>
      <c r="B138" s="167"/>
      <c r="C138" s="167"/>
      <c r="D138" s="167"/>
      <c r="E138" s="167"/>
      <c r="F138" s="165"/>
      <c r="G138" s="167"/>
      <c r="H138" s="167"/>
      <c r="I138" s="165"/>
      <c r="J138" s="179"/>
      <c r="K138" s="179"/>
      <c r="L138" s="167"/>
      <c r="N138" s="158"/>
      <c r="O138" s="157" t="s">
        <v>851</v>
      </c>
      <c r="P138" s="157" t="s">
        <v>380</v>
      </c>
      <c r="Q138" s="157" t="s">
        <v>54</v>
      </c>
      <c r="R138" s="157" t="s">
        <v>419</v>
      </c>
      <c r="S138" s="166">
        <v>2</v>
      </c>
    </row>
    <row r="139" spans="1:19" s="160" customFormat="1" x14ac:dyDescent="0.25">
      <c r="A139" s="167"/>
      <c r="B139" s="167"/>
      <c r="C139" s="167"/>
      <c r="D139" s="167"/>
      <c r="E139" s="167"/>
      <c r="F139" s="165"/>
      <c r="G139" s="167"/>
      <c r="H139" s="167"/>
      <c r="I139" s="165"/>
      <c r="J139" s="179"/>
      <c r="K139" s="179"/>
      <c r="L139" s="167"/>
      <c r="N139" s="158"/>
      <c r="O139" s="157" t="s">
        <v>851</v>
      </c>
      <c r="P139" s="157" t="s">
        <v>380</v>
      </c>
      <c r="Q139" s="157" t="s">
        <v>273</v>
      </c>
      <c r="R139" s="157" t="s">
        <v>420</v>
      </c>
      <c r="S139" s="166">
        <v>1</v>
      </c>
    </row>
    <row r="140" spans="1:19" s="160" customFormat="1" x14ac:dyDescent="0.25">
      <c r="A140" s="167"/>
      <c r="B140" s="167"/>
      <c r="C140" s="167"/>
      <c r="D140" s="167"/>
      <c r="E140" s="167"/>
      <c r="F140" s="165"/>
      <c r="G140" s="167"/>
      <c r="H140" s="167"/>
      <c r="I140" s="165"/>
      <c r="J140" s="179"/>
      <c r="K140" s="179"/>
      <c r="L140" s="167"/>
      <c r="N140" s="158"/>
      <c r="O140" s="157" t="s">
        <v>851</v>
      </c>
      <c r="P140" s="157" t="s">
        <v>380</v>
      </c>
      <c r="Q140" s="157" t="s">
        <v>50</v>
      </c>
      <c r="R140" s="157" t="s">
        <v>417</v>
      </c>
      <c r="S140" s="166">
        <v>4</v>
      </c>
    </row>
    <row r="141" spans="1:19" s="160" customFormat="1" x14ac:dyDescent="0.25">
      <c r="A141" s="167"/>
      <c r="B141" s="167"/>
      <c r="C141" s="167"/>
      <c r="D141" s="167"/>
      <c r="E141" s="167"/>
      <c r="F141" s="165"/>
      <c r="G141" s="167"/>
      <c r="H141" s="167"/>
      <c r="I141" s="165"/>
      <c r="J141" s="179"/>
      <c r="K141" s="179"/>
      <c r="L141" s="167"/>
      <c r="N141" s="158"/>
      <c r="O141" s="157" t="s">
        <v>851</v>
      </c>
      <c r="P141" s="157" t="s">
        <v>380</v>
      </c>
      <c r="Q141" s="157" t="s">
        <v>825</v>
      </c>
      <c r="R141" s="157" t="s">
        <v>438</v>
      </c>
      <c r="S141" s="166">
        <v>1</v>
      </c>
    </row>
    <row r="142" spans="1:19" s="160" customFormat="1" x14ac:dyDescent="0.25">
      <c r="A142" s="167"/>
      <c r="B142" s="167"/>
      <c r="C142" s="167"/>
      <c r="D142" s="167"/>
      <c r="E142" s="167"/>
      <c r="F142" s="165"/>
      <c r="G142" s="167"/>
      <c r="H142" s="167"/>
      <c r="I142" s="165"/>
      <c r="J142" s="179"/>
      <c r="K142" s="179"/>
      <c r="L142" s="167"/>
      <c r="N142" s="158"/>
      <c r="O142" s="157" t="s">
        <v>851</v>
      </c>
      <c r="P142" s="157" t="s">
        <v>380</v>
      </c>
      <c r="Q142" s="157" t="s">
        <v>73</v>
      </c>
      <c r="R142" s="157" t="s">
        <v>424</v>
      </c>
      <c r="S142" s="166">
        <v>1</v>
      </c>
    </row>
    <row r="143" spans="1:19" s="160" customFormat="1" x14ac:dyDescent="0.25">
      <c r="A143" s="167"/>
      <c r="B143" s="167"/>
      <c r="C143" s="167"/>
      <c r="D143" s="167"/>
      <c r="E143" s="167"/>
      <c r="F143" s="165"/>
      <c r="G143" s="167"/>
      <c r="H143" s="167"/>
      <c r="I143" s="165"/>
      <c r="J143" s="179"/>
      <c r="K143" s="179"/>
      <c r="L143" s="167"/>
      <c r="N143" s="158"/>
      <c r="O143" s="157" t="s">
        <v>852</v>
      </c>
      <c r="P143" s="157" t="s">
        <v>377</v>
      </c>
      <c r="Q143" s="157" t="s">
        <v>52</v>
      </c>
      <c r="R143" s="157" t="s">
        <v>419</v>
      </c>
      <c r="S143" s="166">
        <v>1</v>
      </c>
    </row>
    <row r="144" spans="1:19" s="160" customFormat="1" x14ac:dyDescent="0.25">
      <c r="A144" s="167"/>
      <c r="B144" s="167"/>
      <c r="C144" s="167"/>
      <c r="D144" s="167"/>
      <c r="E144" s="167"/>
      <c r="F144" s="165"/>
      <c r="G144" s="167"/>
      <c r="H144" s="167"/>
      <c r="I144" s="165"/>
      <c r="J144" s="179"/>
      <c r="K144" s="179"/>
      <c r="L144" s="167"/>
      <c r="N144" s="158"/>
      <c r="O144" s="157" t="s">
        <v>852</v>
      </c>
      <c r="P144" s="157" t="s">
        <v>377</v>
      </c>
      <c r="Q144" s="157" t="s">
        <v>109</v>
      </c>
      <c r="R144" s="157" t="s">
        <v>417</v>
      </c>
      <c r="S144" s="166">
        <v>1</v>
      </c>
    </row>
    <row r="145" spans="1:19" s="160" customFormat="1" x14ac:dyDescent="0.25">
      <c r="A145" s="167"/>
      <c r="B145" s="167"/>
      <c r="C145" s="167"/>
      <c r="D145" s="167"/>
      <c r="E145" s="167"/>
      <c r="F145" s="165"/>
      <c r="G145" s="167"/>
      <c r="H145" s="167"/>
      <c r="I145" s="165"/>
      <c r="J145" s="179"/>
      <c r="K145" s="179"/>
      <c r="L145" s="167"/>
      <c r="N145" s="158"/>
      <c r="O145" s="157" t="s">
        <v>852</v>
      </c>
      <c r="P145" s="157" t="s">
        <v>377</v>
      </c>
      <c r="Q145" s="157" t="s">
        <v>50</v>
      </c>
      <c r="R145" s="157" t="s">
        <v>417</v>
      </c>
      <c r="S145" s="166">
        <v>2</v>
      </c>
    </row>
    <row r="146" spans="1:19" s="160" customFormat="1" x14ac:dyDescent="0.25">
      <c r="A146" s="167"/>
      <c r="B146" s="167"/>
      <c r="C146" s="167"/>
      <c r="D146" s="167"/>
      <c r="E146" s="167"/>
      <c r="F146" s="165"/>
      <c r="G146" s="167"/>
      <c r="H146" s="167"/>
      <c r="I146" s="165"/>
      <c r="J146" s="179"/>
      <c r="K146" s="179"/>
      <c r="L146" s="167"/>
      <c r="N146" s="158"/>
      <c r="O146" s="157" t="s">
        <v>853</v>
      </c>
      <c r="P146" s="157" t="s">
        <v>381</v>
      </c>
      <c r="Q146" s="157" t="s">
        <v>53</v>
      </c>
      <c r="R146" s="157" t="s">
        <v>435</v>
      </c>
      <c r="S146" s="166">
        <v>1</v>
      </c>
    </row>
    <row r="147" spans="1:19" s="160" customFormat="1" x14ac:dyDescent="0.25">
      <c r="A147" s="167"/>
      <c r="B147" s="167"/>
      <c r="C147" s="167"/>
      <c r="D147" s="167"/>
      <c r="E147" s="167"/>
      <c r="F147" s="165"/>
      <c r="G147" s="167"/>
      <c r="H147" s="167"/>
      <c r="I147" s="165"/>
      <c r="J147" s="179"/>
      <c r="K147" s="179"/>
      <c r="L147" s="167"/>
      <c r="N147" s="158"/>
      <c r="O147" s="157" t="s">
        <v>853</v>
      </c>
      <c r="P147" s="157" t="s">
        <v>381</v>
      </c>
      <c r="Q147" s="157" t="s">
        <v>108</v>
      </c>
      <c r="R147" s="157" t="s">
        <v>417</v>
      </c>
      <c r="S147" s="166">
        <v>1</v>
      </c>
    </row>
    <row r="148" spans="1:19" s="160" customFormat="1" x14ac:dyDescent="0.25">
      <c r="A148" s="167"/>
      <c r="B148" s="167"/>
      <c r="C148" s="167"/>
      <c r="D148" s="167"/>
      <c r="E148" s="167"/>
      <c r="F148" s="165"/>
      <c r="G148" s="167"/>
      <c r="H148" s="167"/>
      <c r="I148" s="165"/>
      <c r="J148" s="179"/>
      <c r="K148" s="179"/>
      <c r="L148" s="167"/>
      <c r="N148" s="158"/>
      <c r="O148" s="157" t="s">
        <v>853</v>
      </c>
      <c r="P148" s="157" t="s">
        <v>381</v>
      </c>
      <c r="Q148" s="157" t="s">
        <v>51</v>
      </c>
      <c r="R148" s="157" t="s">
        <v>419</v>
      </c>
      <c r="S148" s="166">
        <v>1</v>
      </c>
    </row>
    <row r="149" spans="1:19" s="160" customFormat="1" x14ac:dyDescent="0.25">
      <c r="A149" s="167"/>
      <c r="B149" s="167"/>
      <c r="C149" s="167"/>
      <c r="D149" s="167"/>
      <c r="E149" s="167"/>
      <c r="F149" s="165"/>
      <c r="G149" s="167"/>
      <c r="H149" s="167"/>
      <c r="I149" s="165"/>
      <c r="J149" s="179"/>
      <c r="K149" s="179"/>
      <c r="L149" s="167"/>
      <c r="N149" s="158"/>
      <c r="O149" s="157" t="s">
        <v>853</v>
      </c>
      <c r="P149" s="157" t="s">
        <v>381</v>
      </c>
      <c r="Q149" s="157" t="s">
        <v>833</v>
      </c>
      <c r="R149" s="157" t="s">
        <v>523</v>
      </c>
      <c r="S149" s="166">
        <v>1</v>
      </c>
    </row>
    <row r="150" spans="1:19" s="160" customFormat="1" x14ac:dyDescent="0.25">
      <c r="A150" s="167"/>
      <c r="B150" s="167"/>
      <c r="C150" s="167"/>
      <c r="D150" s="167"/>
      <c r="E150" s="167"/>
      <c r="F150" s="165"/>
      <c r="G150" s="167"/>
      <c r="H150" s="167"/>
      <c r="I150" s="165"/>
      <c r="J150" s="179"/>
      <c r="K150" s="179"/>
      <c r="L150" s="167"/>
      <c r="N150" s="158"/>
      <c r="O150" s="157" t="s">
        <v>853</v>
      </c>
      <c r="P150" s="157" t="s">
        <v>381</v>
      </c>
      <c r="Q150" s="157" t="s">
        <v>50</v>
      </c>
      <c r="R150" s="157" t="s">
        <v>417</v>
      </c>
      <c r="S150" s="166">
        <v>1</v>
      </c>
    </row>
    <row r="151" spans="1:19" s="160" customFormat="1" x14ac:dyDescent="0.25">
      <c r="A151" s="167"/>
      <c r="B151" s="167"/>
      <c r="C151" s="167"/>
      <c r="D151" s="167"/>
      <c r="E151" s="167"/>
      <c r="F151" s="165"/>
      <c r="G151" s="167"/>
      <c r="H151" s="167"/>
      <c r="I151" s="165"/>
      <c r="J151" s="179"/>
      <c r="K151" s="179"/>
      <c r="L151" s="167"/>
      <c r="N151" s="158"/>
      <c r="O151" s="157" t="s">
        <v>856</v>
      </c>
      <c r="P151" s="157" t="s">
        <v>678</v>
      </c>
      <c r="Q151" s="157" t="s">
        <v>818</v>
      </c>
      <c r="R151" s="157" t="s">
        <v>421</v>
      </c>
      <c r="S151" s="166">
        <v>1</v>
      </c>
    </row>
    <row r="152" spans="1:19" s="160" customFormat="1" x14ac:dyDescent="0.25">
      <c r="A152" s="167"/>
      <c r="B152" s="167"/>
      <c r="C152" s="167"/>
      <c r="D152" s="167"/>
      <c r="E152" s="167"/>
      <c r="F152" s="165"/>
      <c r="G152" s="167"/>
      <c r="H152" s="167"/>
      <c r="I152" s="165"/>
      <c r="J152" s="179"/>
      <c r="K152" s="179"/>
      <c r="L152" s="167"/>
      <c r="N152" s="158"/>
      <c r="O152" s="157" t="s">
        <v>857</v>
      </c>
      <c r="P152" s="157" t="s">
        <v>382</v>
      </c>
      <c r="Q152" s="157" t="s">
        <v>243</v>
      </c>
      <c r="R152" s="157" t="s">
        <v>420</v>
      </c>
      <c r="S152" s="166">
        <v>1</v>
      </c>
    </row>
    <row r="153" spans="1:19" s="160" customFormat="1" x14ac:dyDescent="0.25">
      <c r="A153" s="167"/>
      <c r="B153" s="167"/>
      <c r="C153" s="167"/>
      <c r="D153" s="167"/>
      <c r="E153" s="167"/>
      <c r="F153" s="165"/>
      <c r="G153" s="167"/>
      <c r="H153" s="167"/>
      <c r="I153" s="165"/>
      <c r="J153" s="179"/>
      <c r="K153" s="179"/>
      <c r="L153" s="167"/>
      <c r="N153" s="158"/>
      <c r="O153" s="157" t="s">
        <v>858</v>
      </c>
      <c r="P153" s="157" t="s">
        <v>385</v>
      </c>
      <c r="Q153" s="157" t="s">
        <v>92</v>
      </c>
      <c r="R153" s="157" t="s">
        <v>424</v>
      </c>
      <c r="S153" s="166">
        <v>1</v>
      </c>
    </row>
    <row r="154" spans="1:19" s="160" customFormat="1" x14ac:dyDescent="0.25">
      <c r="A154" s="167"/>
      <c r="B154" s="167"/>
      <c r="C154" s="167"/>
      <c r="D154" s="167"/>
      <c r="E154" s="167"/>
      <c r="F154" s="165"/>
      <c r="G154" s="167"/>
      <c r="H154" s="167"/>
      <c r="I154" s="165"/>
      <c r="J154" s="179"/>
      <c r="K154" s="179"/>
      <c r="L154" s="167"/>
      <c r="N154" s="158"/>
      <c r="O154" s="157" t="s">
        <v>858</v>
      </c>
      <c r="P154" s="157" t="s">
        <v>385</v>
      </c>
      <c r="Q154" s="157" t="s">
        <v>50</v>
      </c>
      <c r="R154" s="157" t="s">
        <v>417</v>
      </c>
      <c r="S154" s="166">
        <v>2</v>
      </c>
    </row>
    <row r="155" spans="1:19" s="160" customFormat="1" x14ac:dyDescent="0.25">
      <c r="A155" s="167"/>
      <c r="B155" s="167"/>
      <c r="C155" s="167"/>
      <c r="D155" s="167"/>
      <c r="E155" s="167"/>
      <c r="F155" s="165"/>
      <c r="G155" s="167"/>
      <c r="H155" s="167"/>
      <c r="I155" s="165"/>
      <c r="J155" s="179"/>
      <c r="K155" s="179"/>
      <c r="L155" s="167"/>
      <c r="N155" s="158"/>
      <c r="O155" s="157" t="s">
        <v>858</v>
      </c>
      <c r="P155" s="157" t="s">
        <v>385</v>
      </c>
      <c r="Q155" s="157" t="s">
        <v>72</v>
      </c>
      <c r="R155" s="157" t="s">
        <v>424</v>
      </c>
      <c r="S155" s="166">
        <v>1</v>
      </c>
    </row>
    <row r="156" spans="1:19" s="160" customFormat="1" x14ac:dyDescent="0.25">
      <c r="A156" s="167"/>
      <c r="B156" s="167"/>
      <c r="C156" s="167"/>
      <c r="D156" s="167"/>
      <c r="E156" s="167"/>
      <c r="F156" s="165"/>
      <c r="G156" s="167"/>
      <c r="H156" s="167"/>
      <c r="I156" s="165"/>
      <c r="J156" s="179"/>
      <c r="K156" s="179"/>
      <c r="L156" s="167"/>
      <c r="N156" s="158"/>
      <c r="O156" s="157" t="s">
        <v>859</v>
      </c>
      <c r="P156" s="157" t="s">
        <v>388</v>
      </c>
      <c r="Q156" s="157" t="s">
        <v>199</v>
      </c>
      <c r="R156" s="157" t="s">
        <v>430</v>
      </c>
      <c r="S156" s="166">
        <v>1</v>
      </c>
    </row>
    <row r="157" spans="1:19" s="160" customFormat="1" x14ac:dyDescent="0.25">
      <c r="A157" s="167"/>
      <c r="B157" s="167"/>
      <c r="C157" s="167"/>
      <c r="D157" s="167"/>
      <c r="E157" s="167"/>
      <c r="F157" s="165"/>
      <c r="G157" s="167"/>
      <c r="H157" s="167"/>
      <c r="I157" s="165"/>
      <c r="J157" s="179"/>
      <c r="K157" s="179"/>
      <c r="L157" s="167"/>
      <c r="N157" s="158"/>
      <c r="O157" s="157" t="s">
        <v>859</v>
      </c>
      <c r="P157" s="157" t="s">
        <v>388</v>
      </c>
      <c r="Q157" s="157" t="s">
        <v>51</v>
      </c>
      <c r="R157" s="157" t="s">
        <v>419</v>
      </c>
      <c r="S157" s="166">
        <v>1</v>
      </c>
    </row>
    <row r="158" spans="1:19" s="160" customFormat="1" x14ac:dyDescent="0.25">
      <c r="A158" s="167"/>
      <c r="B158" s="167"/>
      <c r="C158" s="167"/>
      <c r="D158" s="167"/>
      <c r="E158" s="167"/>
      <c r="F158" s="165"/>
      <c r="G158" s="167"/>
      <c r="H158" s="167"/>
      <c r="I158" s="165"/>
      <c r="J158" s="179"/>
      <c r="K158" s="179"/>
      <c r="L158" s="167"/>
      <c r="N158" s="158"/>
      <c r="O158" s="157" t="s">
        <v>859</v>
      </c>
      <c r="P158" s="157" t="s">
        <v>388</v>
      </c>
      <c r="Q158" s="157" t="s">
        <v>111</v>
      </c>
      <c r="R158" s="157" t="s">
        <v>417</v>
      </c>
      <c r="S158" s="166">
        <v>1</v>
      </c>
    </row>
    <row r="159" spans="1:19" s="160" customFormat="1" x14ac:dyDescent="0.25">
      <c r="A159" s="167"/>
      <c r="B159" s="167"/>
      <c r="C159" s="167"/>
      <c r="D159" s="167"/>
      <c r="E159" s="167"/>
      <c r="F159" s="165"/>
      <c r="G159" s="167"/>
      <c r="H159" s="167"/>
      <c r="I159" s="165"/>
      <c r="J159" s="179"/>
      <c r="K159" s="179"/>
      <c r="L159" s="167"/>
      <c r="N159" s="158"/>
      <c r="O159" s="157" t="s">
        <v>861</v>
      </c>
      <c r="P159" s="157" t="s">
        <v>387</v>
      </c>
      <c r="Q159" s="157" t="s">
        <v>50</v>
      </c>
      <c r="R159" s="157" t="s">
        <v>417</v>
      </c>
      <c r="S159" s="166">
        <v>1</v>
      </c>
    </row>
    <row r="160" spans="1:19" s="160" customFormat="1" x14ac:dyDescent="0.25">
      <c r="A160" s="167"/>
      <c r="B160" s="167"/>
      <c r="C160" s="167"/>
      <c r="D160" s="167"/>
      <c r="E160" s="167"/>
      <c r="F160" s="165"/>
      <c r="G160" s="167"/>
      <c r="H160" s="167"/>
      <c r="I160" s="165"/>
      <c r="J160" s="179"/>
      <c r="K160" s="179"/>
      <c r="L160" s="167"/>
      <c r="N160" s="158"/>
      <c r="O160" s="162" t="s">
        <v>862</v>
      </c>
      <c r="P160" s="172" t="s">
        <v>356</v>
      </c>
      <c r="Q160" s="166" t="s">
        <v>836</v>
      </c>
      <c r="R160" s="166" t="s">
        <v>427</v>
      </c>
      <c r="S160" s="166">
        <v>1</v>
      </c>
    </row>
    <row r="161" spans="1:19" s="160" customFormat="1" x14ac:dyDescent="0.25">
      <c r="A161" s="167"/>
      <c r="B161" s="167"/>
      <c r="C161" s="167"/>
      <c r="D161" s="167"/>
      <c r="E161" s="167"/>
      <c r="F161" s="165"/>
      <c r="G161" s="167"/>
      <c r="H161" s="167"/>
      <c r="I161" s="165"/>
      <c r="J161" s="179"/>
      <c r="K161" s="179"/>
      <c r="L161" s="167"/>
      <c r="N161" s="158"/>
      <c r="O161" s="162" t="s">
        <v>862</v>
      </c>
      <c r="P161" s="166" t="s">
        <v>356</v>
      </c>
      <c r="Q161" s="166" t="s">
        <v>54</v>
      </c>
      <c r="R161" s="166" t="s">
        <v>419</v>
      </c>
      <c r="S161" s="166">
        <v>1</v>
      </c>
    </row>
    <row r="162" spans="1:19" s="160" customFormat="1" x14ac:dyDescent="0.25">
      <c r="A162" s="167"/>
      <c r="B162" s="167"/>
      <c r="C162" s="167"/>
      <c r="D162" s="167"/>
      <c r="E162" s="167"/>
      <c r="F162" s="165"/>
      <c r="G162" s="167"/>
      <c r="H162" s="167"/>
      <c r="I162" s="165"/>
      <c r="J162" s="179"/>
      <c r="K162" s="179"/>
      <c r="L162" s="167"/>
      <c r="N162" s="158"/>
      <c r="O162" s="157" t="s">
        <v>864</v>
      </c>
      <c r="P162" s="157" t="s">
        <v>389</v>
      </c>
      <c r="Q162" s="157" t="s">
        <v>70</v>
      </c>
      <c r="R162" s="157" t="s">
        <v>416</v>
      </c>
      <c r="S162" s="166">
        <v>1</v>
      </c>
    </row>
    <row r="163" spans="1:19" s="160" customFormat="1" x14ac:dyDescent="0.25">
      <c r="A163" s="167"/>
      <c r="B163" s="167"/>
      <c r="C163" s="167"/>
      <c r="D163" s="167"/>
      <c r="E163" s="167"/>
      <c r="F163" s="165"/>
      <c r="G163" s="167"/>
      <c r="H163" s="167"/>
      <c r="I163" s="165"/>
      <c r="J163" s="179"/>
      <c r="K163" s="179"/>
      <c r="L163" s="167"/>
      <c r="N163" s="158"/>
      <c r="O163" s="157" t="s">
        <v>864</v>
      </c>
      <c r="P163" s="157" t="s">
        <v>389</v>
      </c>
      <c r="Q163" s="157" t="s">
        <v>50</v>
      </c>
      <c r="R163" s="157" t="s">
        <v>417</v>
      </c>
      <c r="S163" s="166">
        <v>1</v>
      </c>
    </row>
    <row r="164" spans="1:19" s="160" customFormat="1" x14ac:dyDescent="0.25">
      <c r="A164" s="167"/>
      <c r="B164" s="167"/>
      <c r="C164" s="167"/>
      <c r="D164" s="167"/>
      <c r="E164" s="167"/>
      <c r="F164" s="165"/>
      <c r="G164" s="167"/>
      <c r="H164" s="167"/>
      <c r="I164" s="165"/>
      <c r="J164" s="179"/>
      <c r="K164" s="179"/>
      <c r="L164" s="167"/>
      <c r="N164" s="158"/>
      <c r="O164" s="157" t="s">
        <v>865</v>
      </c>
      <c r="P164" s="157" t="s">
        <v>390</v>
      </c>
      <c r="Q164" s="157" t="s">
        <v>50</v>
      </c>
      <c r="R164" s="157" t="s">
        <v>417</v>
      </c>
      <c r="S164" s="166">
        <v>2</v>
      </c>
    </row>
    <row r="165" spans="1:19" s="160" customFormat="1" x14ac:dyDescent="0.25">
      <c r="A165" s="167"/>
      <c r="B165" s="167"/>
      <c r="C165" s="167"/>
      <c r="D165" s="167"/>
      <c r="E165" s="167"/>
      <c r="F165" s="165"/>
      <c r="G165" s="167"/>
      <c r="H165" s="167"/>
      <c r="I165" s="165"/>
      <c r="J165" s="179"/>
      <c r="K165" s="179"/>
      <c r="L165" s="167"/>
      <c r="N165" s="158"/>
      <c r="O165" s="157" t="s">
        <v>866</v>
      </c>
      <c r="P165" s="157" t="s">
        <v>391</v>
      </c>
      <c r="Q165" s="157" t="s">
        <v>906</v>
      </c>
      <c r="R165" s="157" t="s">
        <v>422</v>
      </c>
      <c r="S165" s="166">
        <v>1</v>
      </c>
    </row>
    <row r="166" spans="1:19" s="160" customFormat="1" x14ac:dyDescent="0.25">
      <c r="A166" s="167"/>
      <c r="B166" s="167"/>
      <c r="C166" s="167"/>
      <c r="D166" s="167"/>
      <c r="E166" s="167"/>
      <c r="F166" s="165"/>
      <c r="G166" s="167"/>
      <c r="H166" s="167"/>
      <c r="I166" s="165"/>
      <c r="J166" s="179"/>
      <c r="K166" s="179"/>
      <c r="L166" s="167"/>
      <c r="N166" s="158"/>
      <c r="O166" s="157" t="s">
        <v>866</v>
      </c>
      <c r="P166" s="157" t="s">
        <v>391</v>
      </c>
      <c r="Q166" s="157" t="s">
        <v>818</v>
      </c>
      <c r="R166" s="157" t="s">
        <v>421</v>
      </c>
      <c r="S166" s="166">
        <v>1</v>
      </c>
    </row>
    <row r="167" spans="1:19" s="160" customFormat="1" x14ac:dyDescent="0.25">
      <c r="A167" s="167"/>
      <c r="B167" s="167"/>
      <c r="C167" s="167"/>
      <c r="D167" s="167"/>
      <c r="E167" s="167"/>
      <c r="F167" s="165"/>
      <c r="G167" s="167"/>
      <c r="H167" s="167"/>
      <c r="I167" s="165"/>
      <c r="J167" s="179"/>
      <c r="K167" s="179"/>
      <c r="L167" s="167"/>
      <c r="N167" s="158"/>
      <c r="O167" s="157" t="s">
        <v>866</v>
      </c>
      <c r="P167" s="157" t="s">
        <v>391</v>
      </c>
      <c r="Q167" s="157" t="s">
        <v>791</v>
      </c>
      <c r="R167" s="157" t="s">
        <v>430</v>
      </c>
      <c r="S167" s="166">
        <v>2</v>
      </c>
    </row>
    <row r="168" spans="1:19" s="160" customFormat="1" x14ac:dyDescent="0.25">
      <c r="A168" s="167"/>
      <c r="B168" s="167"/>
      <c r="C168" s="167"/>
      <c r="D168" s="167"/>
      <c r="E168" s="167"/>
      <c r="F168" s="165"/>
      <c r="G168" s="167"/>
      <c r="H168" s="167"/>
      <c r="I168" s="165"/>
      <c r="J168" s="179"/>
      <c r="K168" s="179"/>
      <c r="L168" s="167"/>
      <c r="N168" s="158"/>
      <c r="O168" s="157" t="s">
        <v>867</v>
      </c>
      <c r="P168" s="157" t="s">
        <v>868</v>
      </c>
      <c r="Q168" s="157" t="s">
        <v>818</v>
      </c>
      <c r="R168" s="157" t="s">
        <v>421</v>
      </c>
      <c r="S168" s="166">
        <v>2</v>
      </c>
    </row>
    <row r="169" spans="1:19" s="160" customFormat="1" x14ac:dyDescent="0.25">
      <c r="A169" s="167"/>
      <c r="B169" s="167"/>
      <c r="C169" s="167"/>
      <c r="D169" s="167"/>
      <c r="E169" s="167"/>
      <c r="F169" s="165"/>
      <c r="G169" s="167"/>
      <c r="H169" s="167"/>
      <c r="I169" s="165"/>
      <c r="J169" s="179"/>
      <c r="K169" s="179"/>
      <c r="L169" s="167"/>
      <c r="N169" s="158"/>
      <c r="O169" s="157" t="s">
        <v>870</v>
      </c>
      <c r="P169" s="157" t="s">
        <v>394</v>
      </c>
      <c r="Q169" s="157" t="s">
        <v>59</v>
      </c>
      <c r="R169" s="157" t="s">
        <v>428</v>
      </c>
      <c r="S169" s="166">
        <v>2</v>
      </c>
    </row>
    <row r="170" spans="1:19" s="160" customFormat="1" x14ac:dyDescent="0.25">
      <c r="A170" s="167"/>
      <c r="B170" s="167"/>
      <c r="C170" s="167"/>
      <c r="D170" s="167"/>
      <c r="E170" s="167"/>
      <c r="F170" s="165"/>
      <c r="G170" s="167"/>
      <c r="H170" s="167"/>
      <c r="I170" s="165"/>
      <c r="J170" s="179"/>
      <c r="K170" s="179"/>
      <c r="L170" s="167"/>
      <c r="N170" s="158"/>
      <c r="O170" s="157" t="s">
        <v>870</v>
      </c>
      <c r="P170" s="157" t="s">
        <v>394</v>
      </c>
      <c r="Q170" s="157" t="s">
        <v>904</v>
      </c>
      <c r="R170" s="157" t="s">
        <v>419</v>
      </c>
      <c r="S170" s="166">
        <v>1</v>
      </c>
    </row>
    <row r="171" spans="1:19" s="160" customFormat="1" x14ac:dyDescent="0.25">
      <c r="A171" s="167"/>
      <c r="B171" s="167"/>
      <c r="C171" s="167"/>
      <c r="D171" s="167"/>
      <c r="E171" s="167"/>
      <c r="F171" s="165"/>
      <c r="G171" s="167"/>
      <c r="H171" s="167"/>
      <c r="I171" s="165"/>
      <c r="J171" s="179"/>
      <c r="K171" s="179"/>
      <c r="L171" s="167"/>
      <c r="N171" s="158"/>
      <c r="O171" s="157" t="s">
        <v>870</v>
      </c>
      <c r="P171" s="157" t="s">
        <v>394</v>
      </c>
      <c r="Q171" s="157" t="s">
        <v>110</v>
      </c>
      <c r="R171" s="157" t="s">
        <v>417</v>
      </c>
      <c r="S171" s="166">
        <v>2</v>
      </c>
    </row>
    <row r="172" spans="1:19" s="160" customFormat="1" x14ac:dyDescent="0.25">
      <c r="A172" s="167"/>
      <c r="B172" s="167"/>
      <c r="C172" s="167"/>
      <c r="D172" s="167"/>
      <c r="E172" s="167"/>
      <c r="F172" s="165"/>
      <c r="G172" s="167"/>
      <c r="H172" s="167"/>
      <c r="I172" s="165"/>
      <c r="J172" s="179"/>
      <c r="K172" s="179"/>
      <c r="L172" s="167"/>
      <c r="N172" s="158"/>
      <c r="O172" s="157" t="s">
        <v>870</v>
      </c>
      <c r="P172" s="157" t="s">
        <v>394</v>
      </c>
      <c r="Q172" s="157" t="s">
        <v>51</v>
      </c>
      <c r="R172" s="157" t="s">
        <v>419</v>
      </c>
      <c r="S172" s="166">
        <v>1</v>
      </c>
    </row>
    <row r="173" spans="1:19" s="160" customFormat="1" x14ac:dyDescent="0.25">
      <c r="A173" s="167"/>
      <c r="B173" s="167"/>
      <c r="C173" s="167"/>
      <c r="D173" s="167"/>
      <c r="E173" s="167"/>
      <c r="F173" s="165"/>
      <c r="G173" s="167"/>
      <c r="H173" s="167"/>
      <c r="I173" s="165"/>
      <c r="J173" s="179"/>
      <c r="K173" s="179"/>
      <c r="L173" s="167"/>
      <c r="N173" s="158"/>
      <c r="O173" s="157" t="s">
        <v>870</v>
      </c>
      <c r="P173" s="157" t="s">
        <v>394</v>
      </c>
      <c r="Q173" s="157" t="s">
        <v>109</v>
      </c>
      <c r="R173" s="157" t="s">
        <v>417</v>
      </c>
      <c r="S173" s="166">
        <v>1</v>
      </c>
    </row>
    <row r="174" spans="1:19" s="160" customFormat="1" x14ac:dyDescent="0.25">
      <c r="A174" s="167"/>
      <c r="B174" s="167"/>
      <c r="C174" s="167"/>
      <c r="D174" s="167"/>
      <c r="E174" s="167"/>
      <c r="F174" s="165"/>
      <c r="G174" s="167"/>
      <c r="H174" s="167"/>
      <c r="I174" s="165"/>
      <c r="J174" s="179"/>
      <c r="K174" s="179"/>
      <c r="L174" s="167"/>
      <c r="N174" s="158"/>
      <c r="O174" s="157" t="s">
        <v>870</v>
      </c>
      <c r="P174" s="157" t="s">
        <v>394</v>
      </c>
      <c r="Q174" s="157" t="s">
        <v>818</v>
      </c>
      <c r="R174" s="157" t="s">
        <v>421</v>
      </c>
      <c r="S174" s="166">
        <v>1</v>
      </c>
    </row>
    <row r="175" spans="1:19" s="160" customFormat="1" x14ac:dyDescent="0.25">
      <c r="A175" s="167"/>
      <c r="B175" s="167"/>
      <c r="C175" s="167"/>
      <c r="D175" s="167"/>
      <c r="E175" s="167"/>
      <c r="F175" s="165"/>
      <c r="G175" s="167"/>
      <c r="H175" s="167"/>
      <c r="I175" s="165"/>
      <c r="J175" s="179"/>
      <c r="K175" s="179"/>
      <c r="L175" s="167"/>
      <c r="N175" s="158"/>
      <c r="O175" s="157" t="s">
        <v>872</v>
      </c>
      <c r="P175" s="157" t="s">
        <v>396</v>
      </c>
      <c r="Q175" s="157" t="s">
        <v>50</v>
      </c>
      <c r="R175" s="157" t="s">
        <v>417</v>
      </c>
      <c r="S175" s="166">
        <v>1</v>
      </c>
    </row>
    <row r="176" spans="1:19" s="160" customFormat="1" x14ac:dyDescent="0.25">
      <c r="A176" s="167"/>
      <c r="B176" s="167"/>
      <c r="C176" s="167"/>
      <c r="D176" s="167"/>
      <c r="E176" s="167"/>
      <c r="F176" s="165"/>
      <c r="G176" s="167"/>
      <c r="H176" s="167"/>
      <c r="I176" s="165"/>
      <c r="J176" s="179"/>
      <c r="K176" s="179"/>
      <c r="L176" s="167"/>
      <c r="N176" s="158"/>
      <c r="O176" s="157" t="s">
        <v>872</v>
      </c>
      <c r="P176" s="157" t="s">
        <v>396</v>
      </c>
      <c r="Q176" s="157" t="s">
        <v>825</v>
      </c>
      <c r="R176" s="157" t="s">
        <v>438</v>
      </c>
      <c r="S176" s="166">
        <v>1</v>
      </c>
    </row>
    <row r="177" spans="1:19" s="160" customFormat="1" x14ac:dyDescent="0.25">
      <c r="A177" s="167"/>
      <c r="B177" s="167"/>
      <c r="C177" s="167"/>
      <c r="D177" s="167"/>
      <c r="E177" s="167"/>
      <c r="F177" s="165"/>
      <c r="G177" s="167"/>
      <c r="H177" s="167"/>
      <c r="I177" s="165"/>
      <c r="J177" s="179"/>
      <c r="K177" s="179"/>
      <c r="L177" s="167"/>
      <c r="N177" s="158"/>
      <c r="O177" s="157" t="s">
        <v>873</v>
      </c>
      <c r="P177" s="157" t="s">
        <v>398</v>
      </c>
      <c r="Q177" s="157" t="s">
        <v>109</v>
      </c>
      <c r="R177" s="157" t="s">
        <v>417</v>
      </c>
      <c r="S177" s="166">
        <v>1</v>
      </c>
    </row>
    <row r="178" spans="1:19" s="160" customFormat="1" x14ac:dyDescent="0.25">
      <c r="A178" s="167"/>
      <c r="B178" s="167"/>
      <c r="C178" s="167"/>
      <c r="D178" s="167"/>
      <c r="E178" s="167"/>
      <c r="F178" s="165"/>
      <c r="G178" s="167"/>
      <c r="H178" s="167"/>
      <c r="I178" s="165"/>
      <c r="J178" s="179"/>
      <c r="K178" s="179"/>
      <c r="L178" s="167"/>
      <c r="N178" s="158"/>
      <c r="O178" s="157" t="s">
        <v>873</v>
      </c>
      <c r="P178" s="157" t="s">
        <v>398</v>
      </c>
      <c r="Q178" s="157" t="s">
        <v>50</v>
      </c>
      <c r="R178" s="157" t="s">
        <v>417</v>
      </c>
      <c r="S178" s="166">
        <v>2</v>
      </c>
    </row>
    <row r="179" spans="1:19" s="160" customFormat="1" x14ac:dyDescent="0.25">
      <c r="A179" s="167"/>
      <c r="B179" s="167"/>
      <c r="C179" s="167"/>
      <c r="D179" s="167"/>
      <c r="E179" s="167"/>
      <c r="F179" s="165"/>
      <c r="G179" s="167"/>
      <c r="H179" s="167"/>
      <c r="I179" s="165"/>
      <c r="J179" s="179"/>
      <c r="K179" s="179"/>
      <c r="L179" s="167"/>
      <c r="N179" s="158"/>
      <c r="O179" s="157" t="s">
        <v>875</v>
      </c>
      <c r="P179" s="157" t="s">
        <v>392</v>
      </c>
      <c r="Q179" s="157" t="s">
        <v>50</v>
      </c>
      <c r="R179" s="157" t="s">
        <v>417</v>
      </c>
      <c r="S179" s="166">
        <v>1</v>
      </c>
    </row>
    <row r="180" spans="1:19" s="160" customFormat="1" x14ac:dyDescent="0.25">
      <c r="A180" s="167"/>
      <c r="B180" s="167"/>
      <c r="C180" s="167"/>
      <c r="D180" s="167"/>
      <c r="E180" s="167"/>
      <c r="F180" s="165"/>
      <c r="G180" s="167"/>
      <c r="H180" s="167"/>
      <c r="I180" s="165"/>
      <c r="J180" s="179"/>
      <c r="K180" s="179"/>
      <c r="L180" s="167"/>
      <c r="N180" s="158"/>
      <c r="O180" s="166" t="s">
        <v>878</v>
      </c>
      <c r="P180" s="166" t="s">
        <v>401</v>
      </c>
      <c r="Q180" s="166" t="s">
        <v>871</v>
      </c>
      <c r="R180" s="166" t="s">
        <v>531</v>
      </c>
      <c r="S180" s="166">
        <v>1</v>
      </c>
    </row>
    <row r="181" spans="1:19" s="160" customFormat="1" x14ac:dyDescent="0.25">
      <c r="A181" s="167"/>
      <c r="B181" s="167"/>
      <c r="C181" s="167"/>
      <c r="D181" s="167"/>
      <c r="E181" s="167"/>
      <c r="F181" s="165"/>
      <c r="G181" s="167"/>
      <c r="H181" s="167"/>
      <c r="I181" s="165"/>
      <c r="J181" s="179"/>
      <c r="K181" s="179"/>
      <c r="L181" s="167"/>
      <c r="N181" s="158"/>
      <c r="O181" s="166" t="s">
        <v>878</v>
      </c>
      <c r="P181" s="166" t="s">
        <v>401</v>
      </c>
      <c r="Q181" s="166" t="s">
        <v>51</v>
      </c>
      <c r="R181" s="166" t="s">
        <v>419</v>
      </c>
      <c r="S181" s="166">
        <v>1</v>
      </c>
    </row>
    <row r="182" spans="1:19" s="160" customFormat="1" x14ac:dyDescent="0.25">
      <c r="A182" s="167"/>
      <c r="B182" s="167"/>
      <c r="C182" s="167"/>
      <c r="D182" s="167"/>
      <c r="E182" s="167"/>
      <c r="F182" s="165"/>
      <c r="G182" s="167"/>
      <c r="H182" s="167"/>
      <c r="I182" s="165"/>
      <c r="J182" s="179"/>
      <c r="K182" s="179"/>
      <c r="L182" s="167"/>
      <c r="N182" s="158"/>
      <c r="O182" s="166" t="s">
        <v>878</v>
      </c>
      <c r="P182" s="166" t="s">
        <v>401</v>
      </c>
      <c r="Q182" s="166" t="s">
        <v>877</v>
      </c>
      <c r="R182" s="166" t="s">
        <v>564</v>
      </c>
      <c r="S182" s="166">
        <v>1</v>
      </c>
    </row>
    <row r="183" spans="1:19" s="160" customFormat="1" x14ac:dyDescent="0.25">
      <c r="A183" s="167"/>
      <c r="B183" s="167"/>
      <c r="C183" s="167"/>
      <c r="D183" s="167"/>
      <c r="E183" s="167"/>
      <c r="F183" s="165"/>
      <c r="G183" s="167"/>
      <c r="H183" s="167"/>
      <c r="I183" s="165"/>
      <c r="J183" s="179"/>
      <c r="K183" s="179"/>
      <c r="L183" s="167"/>
      <c r="N183" s="158"/>
      <c r="O183" s="166" t="s">
        <v>878</v>
      </c>
      <c r="P183" s="166" t="s">
        <v>401</v>
      </c>
      <c r="Q183" s="166" t="s">
        <v>884</v>
      </c>
      <c r="R183" s="166" t="s">
        <v>428</v>
      </c>
      <c r="S183" s="166">
        <v>1</v>
      </c>
    </row>
    <row r="184" spans="1:19" s="160" customFormat="1" x14ac:dyDescent="0.25">
      <c r="A184" s="167"/>
      <c r="B184" s="167"/>
      <c r="C184" s="167"/>
      <c r="D184" s="167"/>
      <c r="E184" s="167"/>
      <c r="F184" s="165"/>
      <c r="G184" s="167"/>
      <c r="H184" s="167"/>
      <c r="I184" s="165"/>
      <c r="J184" s="179"/>
      <c r="K184" s="179"/>
      <c r="L184" s="167"/>
      <c r="N184" s="158"/>
      <c r="O184" s="166" t="s">
        <v>878</v>
      </c>
      <c r="P184" s="166" t="s">
        <v>401</v>
      </c>
      <c r="Q184" s="166" t="s">
        <v>750</v>
      </c>
      <c r="R184" s="166" t="s">
        <v>423</v>
      </c>
      <c r="S184" s="166">
        <v>1</v>
      </c>
    </row>
    <row r="185" spans="1:19" s="160" customFormat="1" x14ac:dyDescent="0.25">
      <c r="A185" s="167"/>
      <c r="B185" s="167"/>
      <c r="C185" s="167"/>
      <c r="D185" s="167"/>
      <c r="E185" s="167"/>
      <c r="F185" s="165"/>
      <c r="G185" s="167"/>
      <c r="H185" s="167"/>
      <c r="I185" s="165"/>
      <c r="J185" s="179"/>
      <c r="K185" s="179"/>
      <c r="L185" s="167"/>
      <c r="N185" s="158"/>
      <c r="O185" s="166" t="s">
        <v>878</v>
      </c>
      <c r="P185" s="166" t="s">
        <v>401</v>
      </c>
      <c r="Q185" s="166" t="s">
        <v>50</v>
      </c>
      <c r="R185" s="166" t="s">
        <v>417</v>
      </c>
      <c r="S185" s="166">
        <v>1</v>
      </c>
    </row>
    <row r="186" spans="1:19" s="160" customFormat="1" x14ac:dyDescent="0.25">
      <c r="A186" s="167"/>
      <c r="B186" s="167"/>
      <c r="C186" s="167"/>
      <c r="D186" s="167"/>
      <c r="E186" s="167"/>
      <c r="F186" s="165"/>
      <c r="G186" s="167"/>
      <c r="H186" s="167"/>
      <c r="I186" s="165"/>
      <c r="J186" s="179"/>
      <c r="K186" s="179"/>
      <c r="L186" s="167"/>
      <c r="N186" s="158"/>
      <c r="O186" s="166" t="s">
        <v>878</v>
      </c>
      <c r="P186" s="166" t="s">
        <v>401</v>
      </c>
      <c r="Q186" s="166" t="s">
        <v>825</v>
      </c>
      <c r="R186" s="166" t="s">
        <v>438</v>
      </c>
      <c r="S186" s="166">
        <v>1</v>
      </c>
    </row>
    <row r="187" spans="1:19" s="160" customFormat="1" x14ac:dyDescent="0.25">
      <c r="A187" s="167"/>
      <c r="B187" s="167"/>
      <c r="C187" s="167"/>
      <c r="D187" s="167"/>
      <c r="E187" s="167"/>
      <c r="F187" s="165"/>
      <c r="G187" s="167"/>
      <c r="H187" s="167"/>
      <c r="I187" s="165"/>
      <c r="J187" s="179"/>
      <c r="K187" s="179"/>
      <c r="L187" s="167"/>
      <c r="N187" s="158"/>
      <c r="O187" s="157" t="s">
        <v>879</v>
      </c>
      <c r="P187" s="157" t="s">
        <v>399</v>
      </c>
      <c r="Q187" s="157" t="s">
        <v>112</v>
      </c>
      <c r="R187" s="157" t="s">
        <v>417</v>
      </c>
      <c r="S187" s="166">
        <v>1</v>
      </c>
    </row>
    <row r="188" spans="1:19" s="160" customFormat="1" x14ac:dyDescent="0.25">
      <c r="A188" s="167"/>
      <c r="B188" s="167"/>
      <c r="C188" s="167"/>
      <c r="D188" s="167"/>
      <c r="E188" s="167"/>
      <c r="F188" s="165"/>
      <c r="G188" s="167"/>
      <c r="H188" s="167"/>
      <c r="I188" s="165"/>
      <c r="J188" s="179"/>
      <c r="K188" s="179"/>
      <c r="L188" s="167"/>
      <c r="N188" s="158"/>
      <c r="O188" s="157" t="s">
        <v>879</v>
      </c>
      <c r="P188" s="157" t="s">
        <v>399</v>
      </c>
      <c r="Q188" s="157" t="s">
        <v>51</v>
      </c>
      <c r="R188" s="157" t="s">
        <v>419</v>
      </c>
      <c r="S188" s="166">
        <v>1</v>
      </c>
    </row>
    <row r="189" spans="1:19" s="160" customFormat="1" x14ac:dyDescent="0.25">
      <c r="A189" s="167"/>
      <c r="B189" s="167"/>
      <c r="C189" s="167"/>
      <c r="D189" s="167"/>
      <c r="E189" s="167"/>
      <c r="F189" s="165"/>
      <c r="G189" s="167"/>
      <c r="H189" s="167"/>
      <c r="I189" s="165"/>
      <c r="J189" s="179"/>
      <c r="K189" s="179"/>
      <c r="L189" s="167"/>
      <c r="N189" s="158"/>
      <c r="O189" s="157" t="s">
        <v>879</v>
      </c>
      <c r="P189" s="157" t="s">
        <v>399</v>
      </c>
      <c r="Q189" s="157" t="s">
        <v>909</v>
      </c>
      <c r="R189" s="157" t="s">
        <v>503</v>
      </c>
      <c r="S189" s="166">
        <v>1</v>
      </c>
    </row>
    <row r="190" spans="1:19" s="160" customFormat="1" x14ac:dyDescent="0.25">
      <c r="A190" s="167"/>
      <c r="B190" s="167"/>
      <c r="C190" s="167"/>
      <c r="D190" s="167"/>
      <c r="E190" s="167"/>
      <c r="F190" s="165"/>
      <c r="G190" s="167"/>
      <c r="H190" s="167"/>
      <c r="I190" s="165"/>
      <c r="J190" s="179"/>
      <c r="K190" s="179"/>
      <c r="L190" s="167"/>
      <c r="N190" s="158"/>
      <c r="O190" s="157" t="s">
        <v>879</v>
      </c>
      <c r="P190" s="157" t="s">
        <v>399</v>
      </c>
      <c r="Q190" s="157" t="s">
        <v>69</v>
      </c>
      <c r="R190" s="157" t="s">
        <v>419</v>
      </c>
      <c r="S190" s="166">
        <v>1</v>
      </c>
    </row>
    <row r="191" spans="1:19" s="160" customFormat="1" x14ac:dyDescent="0.25">
      <c r="A191" s="167"/>
      <c r="B191" s="167"/>
      <c r="C191" s="167"/>
      <c r="D191" s="167"/>
      <c r="E191" s="167"/>
      <c r="F191" s="165"/>
      <c r="G191" s="167"/>
      <c r="H191" s="167"/>
      <c r="I191" s="165"/>
      <c r="J191" s="179"/>
      <c r="K191" s="179"/>
      <c r="L191" s="167"/>
      <c r="N191" s="158"/>
      <c r="O191" s="157" t="s">
        <v>879</v>
      </c>
      <c r="P191" s="157" t="s">
        <v>399</v>
      </c>
      <c r="Q191" s="157" t="s">
        <v>816</v>
      </c>
      <c r="R191" s="157" t="s">
        <v>422</v>
      </c>
      <c r="S191" s="166">
        <v>1</v>
      </c>
    </row>
    <row r="192" spans="1:19" s="160" customFormat="1" x14ac:dyDescent="0.25">
      <c r="A192" s="167"/>
      <c r="B192" s="167"/>
      <c r="C192" s="167"/>
      <c r="D192" s="167"/>
      <c r="E192" s="167"/>
      <c r="F192" s="165"/>
      <c r="G192" s="167"/>
      <c r="H192" s="167"/>
      <c r="I192" s="165"/>
      <c r="J192" s="179"/>
      <c r="K192" s="179"/>
      <c r="L192" s="167"/>
      <c r="N192" s="158"/>
      <c r="O192" s="157" t="s">
        <v>879</v>
      </c>
      <c r="P192" s="157" t="s">
        <v>399</v>
      </c>
      <c r="Q192" s="157" t="s">
        <v>50</v>
      </c>
      <c r="R192" s="157" t="s">
        <v>417</v>
      </c>
      <c r="S192" s="166">
        <v>2</v>
      </c>
    </row>
    <row r="193" spans="1:19" s="160" customFormat="1" x14ac:dyDescent="0.25">
      <c r="A193" s="167"/>
      <c r="B193" s="167"/>
      <c r="C193" s="167"/>
      <c r="D193" s="167"/>
      <c r="E193" s="167"/>
      <c r="F193" s="165"/>
      <c r="G193" s="167"/>
      <c r="H193" s="167"/>
      <c r="I193" s="165"/>
      <c r="J193" s="179"/>
      <c r="K193" s="179"/>
      <c r="L193" s="167"/>
      <c r="N193" s="158"/>
      <c r="O193" s="157" t="s">
        <v>881</v>
      </c>
      <c r="P193" s="157" t="s">
        <v>400</v>
      </c>
      <c r="Q193" s="157" t="s">
        <v>55</v>
      </c>
      <c r="R193" s="157" t="s">
        <v>435</v>
      </c>
      <c r="S193" s="166">
        <v>1</v>
      </c>
    </row>
    <row r="194" spans="1:19" s="160" customFormat="1" x14ac:dyDescent="0.25">
      <c r="A194" s="167"/>
      <c r="B194" s="167"/>
      <c r="C194" s="167"/>
      <c r="D194" s="167"/>
      <c r="E194" s="167"/>
      <c r="F194" s="165"/>
      <c r="G194" s="167"/>
      <c r="H194" s="167"/>
      <c r="I194" s="165"/>
      <c r="J194" s="179"/>
      <c r="K194" s="179"/>
      <c r="L194" s="167"/>
      <c r="N194" s="158"/>
      <c r="O194" s="157" t="s">
        <v>881</v>
      </c>
      <c r="P194" s="157" t="s">
        <v>400</v>
      </c>
      <c r="Q194" s="157" t="s">
        <v>112</v>
      </c>
      <c r="R194" s="157" t="s">
        <v>417</v>
      </c>
      <c r="S194" s="166">
        <v>1</v>
      </c>
    </row>
    <row r="195" spans="1:19" s="160" customFormat="1" x14ac:dyDescent="0.25">
      <c r="A195" s="167"/>
      <c r="B195" s="167"/>
      <c r="C195" s="167"/>
      <c r="D195" s="167"/>
      <c r="E195" s="167"/>
      <c r="F195" s="165"/>
      <c r="G195" s="167"/>
      <c r="H195" s="167"/>
      <c r="I195" s="165"/>
      <c r="J195" s="179"/>
      <c r="K195" s="179"/>
      <c r="L195" s="167"/>
      <c r="N195" s="158"/>
      <c r="O195" s="157" t="s">
        <v>881</v>
      </c>
      <c r="P195" s="157" t="s">
        <v>400</v>
      </c>
      <c r="Q195" s="157" t="s">
        <v>51</v>
      </c>
      <c r="R195" s="157" t="s">
        <v>419</v>
      </c>
      <c r="S195" s="166">
        <v>1</v>
      </c>
    </row>
    <row r="196" spans="1:19" s="160" customFormat="1" x14ac:dyDescent="0.25">
      <c r="A196" s="167"/>
      <c r="B196" s="167"/>
      <c r="C196" s="167"/>
      <c r="D196" s="167"/>
      <c r="E196" s="167"/>
      <c r="F196" s="165"/>
      <c r="G196" s="167"/>
      <c r="H196" s="167"/>
      <c r="I196" s="165"/>
      <c r="J196" s="179"/>
      <c r="K196" s="179"/>
      <c r="L196" s="167"/>
      <c r="N196" s="158"/>
      <c r="O196" s="157" t="s">
        <v>881</v>
      </c>
      <c r="P196" s="157" t="s">
        <v>400</v>
      </c>
      <c r="Q196" s="157" t="s">
        <v>134</v>
      </c>
      <c r="R196" s="157" t="s">
        <v>423</v>
      </c>
      <c r="S196" s="166">
        <v>1</v>
      </c>
    </row>
    <row r="197" spans="1:19" s="160" customFormat="1" x14ac:dyDescent="0.25">
      <c r="A197" s="167"/>
      <c r="B197" s="167"/>
      <c r="C197" s="167"/>
      <c r="D197" s="167"/>
      <c r="E197" s="167"/>
      <c r="F197" s="165"/>
      <c r="G197" s="167"/>
      <c r="H197" s="167"/>
      <c r="I197" s="165"/>
      <c r="J197" s="179"/>
      <c r="K197" s="179"/>
      <c r="L197" s="167"/>
      <c r="N197" s="158"/>
      <c r="O197" s="157" t="s">
        <v>881</v>
      </c>
      <c r="P197" s="157" t="s">
        <v>400</v>
      </c>
      <c r="Q197" s="157" t="s">
        <v>96</v>
      </c>
      <c r="R197" s="157" t="s">
        <v>435</v>
      </c>
      <c r="S197" s="166">
        <v>1</v>
      </c>
    </row>
    <row r="198" spans="1:19" s="160" customFormat="1" x14ac:dyDescent="0.25">
      <c r="A198" s="167"/>
      <c r="B198" s="167"/>
      <c r="C198" s="167"/>
      <c r="D198" s="167"/>
      <c r="E198" s="167"/>
      <c r="F198" s="165"/>
      <c r="G198" s="167"/>
      <c r="H198" s="167"/>
      <c r="I198" s="165"/>
      <c r="J198" s="179"/>
      <c r="K198" s="179"/>
      <c r="L198" s="167"/>
      <c r="N198" s="158"/>
      <c r="O198" s="157" t="s">
        <v>881</v>
      </c>
      <c r="P198" s="157" t="s">
        <v>400</v>
      </c>
      <c r="Q198" s="157" t="s">
        <v>50</v>
      </c>
      <c r="R198" s="157" t="s">
        <v>417</v>
      </c>
      <c r="S198" s="166">
        <v>3</v>
      </c>
    </row>
    <row r="199" spans="1:19" s="160" customFormat="1" x14ac:dyDescent="0.25">
      <c r="A199" s="167"/>
      <c r="B199" s="167"/>
      <c r="C199" s="167"/>
      <c r="D199" s="167"/>
      <c r="E199" s="167"/>
      <c r="F199" s="165"/>
      <c r="G199" s="167"/>
      <c r="H199" s="167"/>
      <c r="I199" s="165"/>
      <c r="J199" s="179"/>
      <c r="K199" s="179"/>
      <c r="L199" s="167"/>
      <c r="N199" s="158"/>
      <c r="O199" s="166" t="s">
        <v>883</v>
      </c>
      <c r="P199" s="166" t="s">
        <v>404</v>
      </c>
      <c r="Q199" s="166" t="s">
        <v>53</v>
      </c>
      <c r="R199" s="166" t="s">
        <v>435</v>
      </c>
      <c r="S199" s="166">
        <v>1</v>
      </c>
    </row>
    <row r="200" spans="1:19" s="160" customFormat="1" x14ac:dyDescent="0.25">
      <c r="A200" s="167"/>
      <c r="B200" s="167"/>
      <c r="C200" s="167"/>
      <c r="D200" s="167"/>
      <c r="E200" s="167"/>
      <c r="F200" s="165"/>
      <c r="G200" s="167"/>
      <c r="H200" s="167"/>
      <c r="I200" s="165"/>
      <c r="J200" s="179"/>
      <c r="K200" s="179"/>
      <c r="L200" s="167"/>
      <c r="N200" s="158"/>
      <c r="O200" s="166" t="s">
        <v>885</v>
      </c>
      <c r="P200" s="166" t="s">
        <v>405</v>
      </c>
      <c r="Q200" s="166" t="s">
        <v>59</v>
      </c>
      <c r="R200" s="166" t="s">
        <v>428</v>
      </c>
      <c r="S200" s="166">
        <v>1</v>
      </c>
    </row>
    <row r="201" spans="1:19" s="160" customFormat="1" x14ac:dyDescent="0.25">
      <c r="A201" s="167"/>
      <c r="B201" s="167"/>
      <c r="C201" s="167"/>
      <c r="D201" s="167"/>
      <c r="E201" s="167"/>
      <c r="F201" s="165"/>
      <c r="G201" s="167"/>
      <c r="H201" s="167"/>
      <c r="I201" s="165"/>
      <c r="J201" s="179"/>
      <c r="K201" s="179"/>
      <c r="L201" s="167"/>
      <c r="N201" s="158"/>
      <c r="O201" s="166" t="s">
        <v>885</v>
      </c>
      <c r="P201" s="166" t="s">
        <v>405</v>
      </c>
      <c r="Q201" s="166" t="s">
        <v>112</v>
      </c>
      <c r="R201" s="166" t="s">
        <v>417</v>
      </c>
      <c r="S201" s="166">
        <v>1</v>
      </c>
    </row>
    <row r="202" spans="1:19" s="160" customFormat="1" x14ac:dyDescent="0.25">
      <c r="A202" s="167"/>
      <c r="B202" s="167"/>
      <c r="C202" s="167"/>
      <c r="D202" s="167"/>
      <c r="E202" s="167"/>
      <c r="F202" s="165"/>
      <c r="G202" s="167"/>
      <c r="H202" s="167"/>
      <c r="I202" s="165"/>
      <c r="J202" s="179"/>
      <c r="K202" s="179"/>
      <c r="L202" s="167"/>
      <c r="N202" s="158"/>
      <c r="O202" s="166" t="s">
        <v>885</v>
      </c>
      <c r="P202" s="166" t="s">
        <v>405</v>
      </c>
      <c r="Q202" s="166" t="s">
        <v>92</v>
      </c>
      <c r="R202" s="166" t="s">
        <v>424</v>
      </c>
      <c r="S202" s="166">
        <v>1</v>
      </c>
    </row>
    <row r="203" spans="1:19" s="160" customFormat="1" x14ac:dyDescent="0.25">
      <c r="A203" s="167"/>
      <c r="B203" s="167"/>
      <c r="C203" s="167"/>
      <c r="D203" s="167"/>
      <c r="E203" s="167"/>
      <c r="F203" s="165"/>
      <c r="G203" s="167"/>
      <c r="H203" s="167"/>
      <c r="I203" s="165"/>
      <c r="J203" s="179"/>
      <c r="K203" s="179"/>
      <c r="L203" s="167"/>
      <c r="N203" s="158"/>
      <c r="O203" s="166" t="s">
        <v>885</v>
      </c>
      <c r="P203" s="166" t="s">
        <v>405</v>
      </c>
      <c r="Q203" s="166" t="s">
        <v>54</v>
      </c>
      <c r="R203" s="166" t="s">
        <v>419</v>
      </c>
      <c r="S203" s="166">
        <v>1</v>
      </c>
    </row>
    <row r="204" spans="1:19" s="160" customFormat="1" x14ac:dyDescent="0.25">
      <c r="A204" s="167"/>
      <c r="B204" s="167"/>
      <c r="C204" s="167"/>
      <c r="D204" s="167"/>
      <c r="E204" s="167"/>
      <c r="F204" s="165"/>
      <c r="G204" s="167"/>
      <c r="H204" s="167"/>
      <c r="I204" s="165"/>
      <c r="J204" s="179"/>
      <c r="K204" s="179"/>
      <c r="L204" s="167"/>
      <c r="N204" s="158"/>
      <c r="O204" s="166" t="s">
        <v>885</v>
      </c>
      <c r="P204" s="166" t="s">
        <v>405</v>
      </c>
      <c r="Q204" s="166" t="s">
        <v>50</v>
      </c>
      <c r="R204" s="166" t="s">
        <v>417</v>
      </c>
      <c r="S204" s="166">
        <v>1</v>
      </c>
    </row>
    <row r="205" spans="1:19" s="160" customFormat="1" x14ac:dyDescent="0.25">
      <c r="A205" s="167"/>
      <c r="B205" s="167"/>
      <c r="C205" s="167"/>
      <c r="D205" s="167"/>
      <c r="E205" s="167"/>
      <c r="F205" s="165"/>
      <c r="G205" s="167"/>
      <c r="H205" s="167"/>
      <c r="I205" s="165"/>
      <c r="J205" s="179"/>
      <c r="K205" s="179"/>
      <c r="L205" s="167"/>
      <c r="N205" s="158"/>
      <c r="O205" s="166" t="s">
        <v>885</v>
      </c>
      <c r="P205" s="166" t="s">
        <v>405</v>
      </c>
      <c r="Q205" s="166" t="s">
        <v>72</v>
      </c>
      <c r="R205" s="166" t="s">
        <v>424</v>
      </c>
      <c r="S205" s="166">
        <v>1</v>
      </c>
    </row>
    <row r="206" spans="1:19" s="160" customFormat="1" x14ac:dyDescent="0.25">
      <c r="A206" s="167"/>
      <c r="B206" s="167"/>
      <c r="C206" s="167"/>
      <c r="D206" s="167"/>
      <c r="E206" s="167"/>
      <c r="F206" s="165"/>
      <c r="G206" s="167"/>
      <c r="H206" s="167"/>
      <c r="I206" s="165"/>
      <c r="J206" s="179"/>
      <c r="K206" s="179"/>
      <c r="L206" s="167"/>
      <c r="N206" s="158"/>
      <c r="O206" s="166" t="s">
        <v>886</v>
      </c>
      <c r="P206" s="166" t="s">
        <v>407</v>
      </c>
      <c r="Q206" s="166" t="s">
        <v>51</v>
      </c>
      <c r="R206" s="166" t="s">
        <v>419</v>
      </c>
      <c r="S206" s="166">
        <v>1</v>
      </c>
    </row>
    <row r="207" spans="1:19" s="160" customFormat="1" x14ac:dyDescent="0.25">
      <c r="A207" s="167"/>
      <c r="B207" s="167"/>
      <c r="C207" s="167"/>
      <c r="D207" s="167"/>
      <c r="E207" s="167"/>
      <c r="F207" s="165"/>
      <c r="G207" s="167"/>
      <c r="H207" s="167"/>
      <c r="I207" s="165"/>
      <c r="J207" s="179"/>
      <c r="K207" s="179"/>
      <c r="L207" s="167"/>
      <c r="N207" s="158"/>
      <c r="O207" s="166" t="s">
        <v>886</v>
      </c>
      <c r="P207" s="166" t="s">
        <v>407</v>
      </c>
      <c r="Q207" s="166" t="s">
        <v>50</v>
      </c>
      <c r="R207" s="166" t="s">
        <v>417</v>
      </c>
      <c r="S207" s="166">
        <v>1</v>
      </c>
    </row>
    <row r="208" spans="1:19" s="160" customFormat="1" x14ac:dyDescent="0.25">
      <c r="A208" s="167"/>
      <c r="B208" s="167"/>
      <c r="C208" s="167"/>
      <c r="D208" s="167"/>
      <c r="E208" s="167"/>
      <c r="F208" s="165"/>
      <c r="G208" s="167"/>
      <c r="H208" s="167"/>
      <c r="I208" s="165"/>
      <c r="J208" s="179"/>
      <c r="K208" s="179"/>
      <c r="L208" s="167"/>
      <c r="N208" s="158"/>
      <c r="O208" s="166" t="s">
        <v>888</v>
      </c>
      <c r="P208" s="166" t="s">
        <v>406</v>
      </c>
      <c r="Q208" s="166" t="s">
        <v>109</v>
      </c>
      <c r="R208" s="166" t="s">
        <v>417</v>
      </c>
      <c r="S208" s="166">
        <v>1</v>
      </c>
    </row>
    <row r="209" spans="1:19" s="160" customFormat="1" x14ac:dyDescent="0.25">
      <c r="A209" s="167"/>
      <c r="B209" s="167"/>
      <c r="C209" s="167"/>
      <c r="D209" s="167"/>
      <c r="E209" s="167"/>
      <c r="F209" s="165"/>
      <c r="G209" s="167"/>
      <c r="H209" s="167"/>
      <c r="I209" s="165"/>
      <c r="J209" s="179"/>
      <c r="K209" s="179"/>
      <c r="L209" s="167"/>
      <c r="N209" s="158"/>
      <c r="O209" s="166" t="s">
        <v>888</v>
      </c>
      <c r="P209" s="166" t="s">
        <v>406</v>
      </c>
      <c r="Q209" s="166" t="s">
        <v>50</v>
      </c>
      <c r="R209" s="166" t="s">
        <v>417</v>
      </c>
      <c r="S209" s="166">
        <v>1</v>
      </c>
    </row>
    <row r="210" spans="1:19" s="160" customFormat="1" x14ac:dyDescent="0.25">
      <c r="A210" s="167"/>
      <c r="B210" s="167"/>
      <c r="C210" s="167"/>
      <c r="D210" s="167"/>
      <c r="E210" s="167"/>
      <c r="F210" s="165"/>
      <c r="G210" s="167"/>
      <c r="H210" s="167"/>
      <c r="I210" s="165"/>
      <c r="J210" s="179"/>
      <c r="K210" s="179"/>
      <c r="L210" s="167"/>
      <c r="N210" s="158"/>
      <c r="O210" s="157" t="s">
        <v>890</v>
      </c>
      <c r="P210" s="157" t="s">
        <v>386</v>
      </c>
      <c r="Q210" s="157" t="s">
        <v>50</v>
      </c>
      <c r="R210" s="157" t="s">
        <v>417</v>
      </c>
      <c r="S210" s="166">
        <v>3</v>
      </c>
    </row>
    <row r="211" spans="1:19" s="160" customFormat="1" x14ac:dyDescent="0.25">
      <c r="A211" s="167"/>
      <c r="B211" s="167"/>
      <c r="C211" s="167"/>
      <c r="D211" s="167"/>
      <c r="E211" s="167"/>
      <c r="F211" s="165"/>
      <c r="G211" s="167"/>
      <c r="H211" s="167"/>
      <c r="I211" s="165"/>
      <c r="J211" s="179"/>
      <c r="K211" s="179"/>
      <c r="L211" s="167"/>
      <c r="N211" s="158"/>
      <c r="O211" s="166" t="s">
        <v>891</v>
      </c>
      <c r="P211" s="166" t="s">
        <v>409</v>
      </c>
      <c r="Q211" s="166" t="s">
        <v>52</v>
      </c>
      <c r="R211" s="166" t="s">
        <v>419</v>
      </c>
      <c r="S211" s="166">
        <v>1</v>
      </c>
    </row>
    <row r="212" spans="1:19" s="160" customFormat="1" x14ac:dyDescent="0.25">
      <c r="A212" s="167"/>
      <c r="B212" s="167"/>
      <c r="C212" s="167"/>
      <c r="D212" s="167"/>
      <c r="E212" s="167"/>
      <c r="F212" s="165"/>
      <c r="G212" s="167"/>
      <c r="H212" s="167"/>
      <c r="I212" s="165"/>
      <c r="J212" s="179"/>
      <c r="K212" s="179"/>
      <c r="L212" s="167"/>
      <c r="N212" s="158"/>
      <c r="O212" s="166" t="s">
        <v>891</v>
      </c>
      <c r="P212" s="166" t="s">
        <v>409</v>
      </c>
      <c r="Q212" s="166" t="s">
        <v>746</v>
      </c>
      <c r="R212" s="166" t="s">
        <v>564</v>
      </c>
      <c r="S212" s="166">
        <v>1</v>
      </c>
    </row>
    <row r="213" spans="1:19" s="160" customFormat="1" x14ac:dyDescent="0.25">
      <c r="A213" s="167"/>
      <c r="B213" s="167"/>
      <c r="C213" s="167"/>
      <c r="D213" s="167"/>
      <c r="E213" s="167"/>
      <c r="F213" s="165"/>
      <c r="G213" s="167"/>
      <c r="H213" s="167"/>
      <c r="I213" s="165"/>
      <c r="J213" s="179"/>
      <c r="K213" s="179"/>
      <c r="L213" s="167"/>
      <c r="N213" s="158"/>
      <c r="O213" s="166" t="s">
        <v>892</v>
      </c>
      <c r="P213" s="166" t="s">
        <v>410</v>
      </c>
      <c r="Q213" s="166" t="s">
        <v>905</v>
      </c>
      <c r="R213" s="166" t="s">
        <v>550</v>
      </c>
      <c r="S213" s="166">
        <v>1</v>
      </c>
    </row>
    <row r="214" spans="1:19" s="160" customFormat="1" x14ac:dyDescent="0.25">
      <c r="A214" s="167"/>
      <c r="B214" s="167"/>
      <c r="C214" s="167"/>
      <c r="D214" s="167"/>
      <c r="E214" s="167"/>
      <c r="F214" s="165"/>
      <c r="G214" s="167"/>
      <c r="H214" s="167"/>
      <c r="I214" s="165"/>
      <c r="J214" s="179"/>
      <c r="K214" s="179"/>
      <c r="L214" s="167"/>
      <c r="N214" s="158"/>
      <c r="O214" s="166" t="s">
        <v>892</v>
      </c>
      <c r="P214" s="166" t="s">
        <v>410</v>
      </c>
      <c r="Q214" s="166" t="s">
        <v>52</v>
      </c>
      <c r="R214" s="166" t="s">
        <v>419</v>
      </c>
      <c r="S214" s="166">
        <v>2</v>
      </c>
    </row>
    <row r="215" spans="1:19" s="160" customFormat="1" x14ac:dyDescent="0.25">
      <c r="A215" s="167"/>
      <c r="B215" s="167"/>
      <c r="C215" s="167"/>
      <c r="D215" s="167"/>
      <c r="E215" s="167"/>
      <c r="F215" s="165"/>
      <c r="G215" s="167"/>
      <c r="H215" s="167"/>
      <c r="I215" s="165"/>
      <c r="J215" s="179"/>
      <c r="K215" s="179"/>
      <c r="L215" s="167"/>
      <c r="N215" s="158"/>
      <c r="O215" s="166" t="s">
        <v>894</v>
      </c>
      <c r="P215" s="166" t="s">
        <v>895</v>
      </c>
      <c r="Q215" s="166" t="s">
        <v>52</v>
      </c>
      <c r="R215" s="166" t="s">
        <v>419</v>
      </c>
      <c r="S215" s="166">
        <v>1</v>
      </c>
    </row>
    <row r="216" spans="1:19" s="160" customFormat="1" x14ac:dyDescent="0.25">
      <c r="A216" s="167"/>
      <c r="B216" s="167"/>
      <c r="C216" s="167"/>
      <c r="D216" s="167"/>
      <c r="E216" s="167"/>
      <c r="F216" s="165"/>
      <c r="G216" s="167"/>
      <c r="H216" s="167"/>
      <c r="I216" s="165"/>
      <c r="J216" s="179"/>
      <c r="K216" s="179"/>
      <c r="L216" s="167"/>
      <c r="N216" s="158"/>
      <c r="O216" s="179"/>
      <c r="P216" s="179"/>
      <c r="Q216" s="179"/>
      <c r="R216" s="179"/>
      <c r="S216" s="179"/>
    </row>
    <row r="217" spans="1:19" s="160" customFormat="1" x14ac:dyDescent="0.25">
      <c r="A217" s="167"/>
      <c r="B217" s="167"/>
      <c r="C217" s="167"/>
      <c r="D217" s="167"/>
      <c r="E217" s="167"/>
      <c r="F217" s="165"/>
      <c r="G217" s="167"/>
      <c r="H217" s="167"/>
      <c r="I217" s="165"/>
      <c r="J217" s="179"/>
      <c r="K217" s="179"/>
      <c r="L217" s="167"/>
      <c r="N217" s="158"/>
      <c r="O217" s="179"/>
      <c r="P217" s="179"/>
      <c r="Q217" s="179"/>
      <c r="R217" s="179"/>
      <c r="S217" s="179"/>
    </row>
    <row r="218" spans="1:19" s="160" customFormat="1" x14ac:dyDescent="0.25">
      <c r="A218" s="167"/>
      <c r="B218" s="167"/>
      <c r="C218" s="167"/>
      <c r="D218" s="167"/>
      <c r="E218" s="167"/>
      <c r="F218" s="165"/>
      <c r="G218" s="167"/>
      <c r="H218" s="167"/>
      <c r="I218" s="165"/>
      <c r="J218" s="179"/>
      <c r="K218" s="179"/>
      <c r="L218" s="167"/>
      <c r="N218" s="158"/>
      <c r="O218" s="179"/>
      <c r="P218" s="179"/>
      <c r="Q218" s="179"/>
      <c r="R218" s="179"/>
      <c r="S218" s="179"/>
    </row>
    <row r="219" spans="1:19" s="160" customFormat="1" x14ac:dyDescent="0.25">
      <c r="A219" s="167"/>
      <c r="B219" s="167"/>
      <c r="C219" s="167"/>
      <c r="D219" s="167"/>
      <c r="E219" s="167"/>
      <c r="F219" s="165"/>
      <c r="G219" s="167"/>
      <c r="H219" s="167"/>
      <c r="I219" s="165"/>
      <c r="J219" s="179"/>
      <c r="K219" s="179"/>
      <c r="L219" s="167"/>
      <c r="N219" s="158"/>
      <c r="O219" s="179"/>
      <c r="P219" s="179"/>
      <c r="Q219" s="179"/>
      <c r="R219" s="179"/>
      <c r="S219" s="179"/>
    </row>
    <row r="220" spans="1:19" s="160" customFormat="1" x14ac:dyDescent="0.25">
      <c r="A220" s="167"/>
      <c r="B220" s="167"/>
      <c r="C220" s="167"/>
      <c r="D220" s="167"/>
      <c r="E220" s="167"/>
      <c r="F220" s="165"/>
      <c r="G220" s="167"/>
      <c r="H220" s="167"/>
      <c r="I220" s="165"/>
      <c r="J220" s="179"/>
      <c r="K220" s="179"/>
      <c r="L220" s="167"/>
      <c r="N220" s="158"/>
      <c r="O220" s="179"/>
      <c r="P220" s="179"/>
      <c r="Q220" s="179"/>
      <c r="R220" s="179"/>
      <c r="S220" s="179"/>
    </row>
    <row r="221" spans="1:19" s="160" customFormat="1" x14ac:dyDescent="0.25">
      <c r="A221" s="167"/>
      <c r="B221" s="167"/>
      <c r="C221" s="167"/>
      <c r="D221" s="167"/>
      <c r="E221" s="167"/>
      <c r="F221" s="165"/>
      <c r="G221" s="167"/>
      <c r="H221" s="167"/>
      <c r="I221" s="165"/>
      <c r="J221" s="179"/>
      <c r="K221" s="179"/>
      <c r="L221" s="167"/>
      <c r="N221" s="158"/>
      <c r="O221" s="179"/>
      <c r="P221" s="179"/>
      <c r="Q221" s="179"/>
      <c r="R221" s="179"/>
      <c r="S221" s="179"/>
    </row>
    <row r="222" spans="1:19" s="160" customFormat="1" x14ac:dyDescent="0.25">
      <c r="A222" s="167"/>
      <c r="B222" s="167"/>
      <c r="C222" s="167"/>
      <c r="D222" s="167"/>
      <c r="E222" s="167"/>
      <c r="F222" s="165"/>
      <c r="G222" s="167"/>
      <c r="H222" s="167"/>
      <c r="I222" s="165"/>
      <c r="J222" s="179"/>
      <c r="K222" s="179"/>
      <c r="L222" s="167"/>
      <c r="N222" s="158"/>
      <c r="O222" s="179"/>
      <c r="P222" s="179"/>
      <c r="Q222" s="179"/>
      <c r="R222" s="179"/>
      <c r="S222" s="179"/>
    </row>
    <row r="223" spans="1:19" s="160" customFormat="1" x14ac:dyDescent="0.25">
      <c r="A223" s="167"/>
      <c r="B223" s="167"/>
      <c r="C223" s="167"/>
      <c r="D223" s="167"/>
      <c r="E223" s="167"/>
      <c r="F223" s="165"/>
      <c r="G223" s="167"/>
      <c r="H223" s="167"/>
      <c r="I223" s="165"/>
      <c r="J223" s="179"/>
      <c r="K223" s="179"/>
      <c r="L223" s="167"/>
      <c r="N223" s="158"/>
      <c r="O223" s="179"/>
      <c r="P223" s="179"/>
      <c r="Q223" s="179"/>
      <c r="R223" s="179"/>
      <c r="S223" s="179"/>
    </row>
    <row r="224" spans="1:19" s="160" customFormat="1" x14ac:dyDescent="0.25">
      <c r="A224" s="167"/>
      <c r="B224" s="167"/>
      <c r="C224" s="167"/>
      <c r="D224" s="167"/>
      <c r="E224" s="167"/>
      <c r="F224" s="165"/>
      <c r="G224" s="167"/>
      <c r="H224" s="167"/>
      <c r="I224" s="165"/>
      <c r="J224" s="179"/>
      <c r="K224" s="179"/>
      <c r="L224" s="167"/>
      <c r="N224" s="158"/>
      <c r="O224" s="179"/>
      <c r="P224" s="179"/>
      <c r="Q224" s="179"/>
      <c r="R224" s="179"/>
      <c r="S224" s="179"/>
    </row>
    <row r="225" spans="1:23" s="160" customFormat="1" x14ac:dyDescent="0.25">
      <c r="A225" s="167"/>
      <c r="B225" s="167"/>
      <c r="C225" s="167"/>
      <c r="D225" s="167"/>
      <c r="E225" s="167"/>
      <c r="F225" s="165"/>
      <c r="G225" s="167"/>
      <c r="H225" s="167"/>
      <c r="I225" s="165"/>
      <c r="J225" s="179"/>
      <c r="K225" s="179"/>
      <c r="L225" s="167"/>
      <c r="N225" s="158"/>
      <c r="O225" s="179"/>
      <c r="P225" s="179"/>
      <c r="Q225" s="179"/>
      <c r="R225" s="179"/>
      <c r="S225" s="179"/>
    </row>
    <row r="226" spans="1:23" s="160" customFormat="1" x14ac:dyDescent="0.25">
      <c r="A226" s="167"/>
      <c r="B226" s="167"/>
      <c r="C226" s="167"/>
      <c r="D226" s="167"/>
      <c r="E226" s="167"/>
      <c r="F226" s="165"/>
      <c r="G226" s="167"/>
      <c r="H226" s="167"/>
      <c r="I226" s="165"/>
      <c r="J226" s="179"/>
      <c r="K226" s="179"/>
      <c r="L226" s="167"/>
      <c r="N226" s="158"/>
      <c r="O226" s="179"/>
      <c r="P226" s="179"/>
      <c r="Q226" s="179"/>
      <c r="R226" s="179"/>
      <c r="S226" s="179"/>
    </row>
    <row r="227" spans="1:23" s="160" customFormat="1" x14ac:dyDescent="0.25">
      <c r="A227" s="167"/>
      <c r="B227" s="167"/>
      <c r="C227" s="167"/>
      <c r="D227" s="167"/>
      <c r="E227" s="167"/>
      <c r="F227" s="165"/>
      <c r="G227" s="167"/>
      <c r="H227" s="167"/>
      <c r="I227" s="165"/>
      <c r="J227" s="179"/>
      <c r="K227" s="179"/>
      <c r="L227" s="167"/>
      <c r="N227" s="158"/>
      <c r="O227" s="179"/>
      <c r="P227" s="179"/>
      <c r="Q227" s="179"/>
      <c r="R227" s="179"/>
      <c r="S227" s="179"/>
    </row>
    <row r="228" spans="1:23" s="160" customFormat="1" x14ac:dyDescent="0.25">
      <c r="A228" s="167"/>
      <c r="B228" s="167"/>
      <c r="C228" s="167"/>
      <c r="D228" s="167"/>
      <c r="E228" s="167"/>
      <c r="F228" s="165"/>
      <c r="G228" s="167"/>
      <c r="H228" s="167"/>
      <c r="I228" s="165"/>
      <c r="J228" s="179"/>
      <c r="K228" s="179"/>
      <c r="L228" s="167"/>
      <c r="N228" s="158"/>
      <c r="O228" s="179"/>
      <c r="P228" s="179"/>
      <c r="Q228" s="179"/>
      <c r="R228" s="179"/>
      <c r="S228" s="179"/>
    </row>
    <row r="229" spans="1:23" s="160" customFormat="1" x14ac:dyDescent="0.25">
      <c r="A229" s="167"/>
      <c r="B229" s="167"/>
      <c r="C229" s="167"/>
      <c r="D229" s="167"/>
      <c r="E229" s="167"/>
      <c r="F229" s="165"/>
      <c r="G229" s="167"/>
      <c r="H229" s="167"/>
      <c r="I229" s="165"/>
      <c r="J229" s="179"/>
      <c r="K229" s="179"/>
      <c r="L229" s="167"/>
      <c r="N229" s="158"/>
      <c r="O229" s="179"/>
      <c r="P229" s="179"/>
      <c r="Q229" s="179"/>
      <c r="R229" s="179"/>
      <c r="S229" s="179"/>
    </row>
    <row r="230" spans="1:23" s="160" customFormat="1" x14ac:dyDescent="0.25">
      <c r="A230" s="167"/>
      <c r="B230" s="167"/>
      <c r="C230" s="167"/>
      <c r="D230" s="167"/>
      <c r="E230" s="167"/>
      <c r="F230" s="165"/>
      <c r="G230" s="167"/>
      <c r="H230" s="167"/>
      <c r="I230" s="165"/>
      <c r="J230" s="179"/>
      <c r="K230" s="179"/>
      <c r="L230" s="167"/>
      <c r="N230" s="158"/>
      <c r="O230" s="179"/>
      <c r="P230" s="179"/>
      <c r="Q230" s="179"/>
      <c r="R230" s="179"/>
      <c r="S230" s="179"/>
    </row>
    <row r="231" spans="1:23" s="160" customFormat="1" x14ac:dyDescent="0.25">
      <c r="A231" s="167"/>
      <c r="B231" s="167"/>
      <c r="C231" s="167"/>
      <c r="D231" s="167"/>
      <c r="E231" s="167"/>
      <c r="F231" s="165"/>
      <c r="G231" s="167"/>
      <c r="H231" s="167"/>
      <c r="I231" s="165"/>
      <c r="J231" s="179"/>
      <c r="K231" s="179"/>
      <c r="L231" s="167"/>
      <c r="N231" s="158"/>
      <c r="O231" s="179"/>
      <c r="P231" s="179"/>
      <c r="Q231" s="179"/>
      <c r="R231" s="179"/>
      <c r="S231" s="179"/>
    </row>
    <row r="232" spans="1:23" s="160" customFormat="1" x14ac:dyDescent="0.25">
      <c r="A232" s="167"/>
      <c r="B232" s="167"/>
      <c r="C232" s="167"/>
      <c r="D232" s="167"/>
      <c r="E232" s="167"/>
      <c r="F232" s="165"/>
      <c r="G232" s="167"/>
      <c r="H232" s="167"/>
      <c r="I232" s="165"/>
      <c r="J232" s="179"/>
      <c r="K232" s="179"/>
      <c r="L232" s="167"/>
      <c r="N232" s="158"/>
      <c r="O232" s="179"/>
      <c r="P232" s="179"/>
      <c r="Q232" s="179"/>
      <c r="R232" s="179"/>
      <c r="S232" s="179"/>
    </row>
    <row r="233" spans="1:23" s="160" customFormat="1" x14ac:dyDescent="0.25">
      <c r="A233" s="167"/>
      <c r="B233" s="167"/>
      <c r="C233" s="167"/>
      <c r="D233" s="167"/>
      <c r="E233" s="167"/>
      <c r="F233" s="165"/>
      <c r="G233" s="167"/>
      <c r="H233" s="167"/>
      <c r="I233" s="165"/>
      <c r="J233" s="179"/>
      <c r="K233" s="179"/>
      <c r="L233" s="167"/>
      <c r="N233" s="158"/>
      <c r="O233" s="179"/>
      <c r="P233" s="179"/>
      <c r="Q233" s="179"/>
      <c r="R233" s="179"/>
      <c r="S233" s="179"/>
    </row>
    <row r="234" spans="1:23" s="160" customFormat="1" x14ac:dyDescent="0.25">
      <c r="A234" s="167"/>
      <c r="B234" s="167"/>
      <c r="C234" s="167"/>
      <c r="D234" s="167"/>
      <c r="E234" s="167"/>
      <c r="F234" s="165"/>
      <c r="G234" s="167"/>
      <c r="H234" s="167"/>
      <c r="I234" s="165"/>
      <c r="J234" s="179"/>
      <c r="K234" s="179"/>
      <c r="L234" s="167"/>
      <c r="N234" s="158"/>
      <c r="O234" s="179"/>
      <c r="P234" s="179"/>
      <c r="Q234" s="179"/>
      <c r="R234" s="179"/>
      <c r="S234" s="179"/>
    </row>
    <row r="235" spans="1:23" s="160" customFormat="1" x14ac:dyDescent="0.25">
      <c r="A235" s="167"/>
      <c r="B235" s="167"/>
      <c r="C235" s="167"/>
      <c r="D235" s="167"/>
      <c r="E235" s="167"/>
      <c r="F235" s="165"/>
      <c r="G235" s="167"/>
      <c r="H235" s="167"/>
      <c r="I235" s="165"/>
      <c r="J235" s="179"/>
      <c r="K235" s="179"/>
      <c r="L235" s="167"/>
      <c r="N235" s="158"/>
      <c r="O235" s="179"/>
      <c r="P235" s="179"/>
      <c r="Q235" s="179"/>
      <c r="R235" s="179"/>
      <c r="S235" s="179"/>
    </row>
    <row r="236" spans="1:23" s="160" customFormat="1" x14ac:dyDescent="0.25">
      <c r="A236" s="167"/>
      <c r="B236" s="167"/>
      <c r="C236" s="167"/>
      <c r="D236" s="167"/>
      <c r="E236" s="167"/>
      <c r="F236" s="165"/>
      <c r="G236" s="167"/>
      <c r="H236" s="167"/>
      <c r="I236" s="165"/>
      <c r="J236" s="179"/>
      <c r="K236" s="179"/>
      <c r="L236" s="167"/>
      <c r="N236" s="158"/>
      <c r="O236" s="179"/>
      <c r="P236" s="179"/>
      <c r="Q236" s="179"/>
      <c r="R236" s="179"/>
      <c r="S236" s="179"/>
    </row>
    <row r="237" spans="1:23" s="160" customFormat="1" x14ac:dyDescent="0.25">
      <c r="A237" s="167"/>
      <c r="B237" s="167"/>
      <c r="C237" s="167"/>
      <c r="D237" s="167"/>
      <c r="E237" s="167"/>
      <c r="F237" s="165"/>
      <c r="G237" s="167"/>
      <c r="H237" s="167"/>
      <c r="I237" s="165"/>
      <c r="J237" s="179"/>
      <c r="K237" s="179"/>
      <c r="L237" s="167"/>
      <c r="N237" s="158"/>
      <c r="O237" s="179"/>
      <c r="P237" s="179"/>
      <c r="Q237" s="179"/>
      <c r="R237" s="179"/>
      <c r="S237" s="179"/>
    </row>
    <row r="238" spans="1:23" s="160" customFormat="1" x14ac:dyDescent="0.25">
      <c r="A238" s="167"/>
      <c r="B238" s="167"/>
      <c r="C238" s="167"/>
      <c r="D238" s="167"/>
      <c r="E238" s="167"/>
      <c r="F238" s="165"/>
      <c r="G238" s="167"/>
      <c r="H238" s="167"/>
      <c r="I238" s="165"/>
      <c r="J238" s="179"/>
      <c r="K238" s="179"/>
      <c r="L238" s="167"/>
      <c r="N238" s="158"/>
      <c r="O238" s="179"/>
      <c r="P238" s="179"/>
      <c r="Q238" s="179"/>
      <c r="R238" s="179"/>
      <c r="S238" s="179"/>
    </row>
    <row r="239" spans="1:23" s="160" customFormat="1" x14ac:dyDescent="0.25">
      <c r="A239" s="167"/>
      <c r="B239" s="167"/>
      <c r="C239" s="167"/>
      <c r="D239" s="167"/>
      <c r="E239" s="167"/>
      <c r="F239" s="165"/>
      <c r="G239" s="167"/>
      <c r="H239" s="167"/>
      <c r="I239" s="165"/>
      <c r="J239" s="179"/>
      <c r="K239" s="179"/>
      <c r="L239" s="167"/>
      <c r="N239" s="158"/>
      <c r="O239" s="179"/>
      <c r="P239" s="179"/>
      <c r="Q239" s="179"/>
      <c r="R239" s="179"/>
      <c r="S239" s="179"/>
    </row>
    <row r="240" spans="1:23" s="160" customFormat="1" x14ac:dyDescent="0.25">
      <c r="A240" s="167"/>
      <c r="B240" s="167"/>
      <c r="C240" s="167"/>
      <c r="D240" s="167"/>
      <c r="E240" s="167"/>
      <c r="F240" s="165"/>
      <c r="G240" s="167"/>
      <c r="H240" s="167"/>
      <c r="I240" s="165"/>
      <c r="J240" s="179"/>
      <c r="K240" s="179"/>
      <c r="L240" s="167"/>
      <c r="N240" s="167"/>
      <c r="O240" s="179"/>
      <c r="P240" s="179"/>
      <c r="Q240" s="179"/>
      <c r="R240" s="179"/>
      <c r="S240" s="179"/>
      <c r="T240" s="167"/>
      <c r="U240" s="167"/>
      <c r="V240" s="167"/>
      <c r="W240" s="167"/>
    </row>
    <row r="241" spans="1:23" s="160" customFormat="1" x14ac:dyDescent="0.25">
      <c r="A241" s="167"/>
      <c r="B241" s="167"/>
      <c r="C241" s="167"/>
      <c r="D241" s="167"/>
      <c r="E241" s="167"/>
      <c r="F241" s="165"/>
      <c r="G241" s="167"/>
      <c r="H241" s="167"/>
      <c r="I241" s="165"/>
      <c r="J241" s="179"/>
      <c r="K241" s="179"/>
      <c r="L241" s="167"/>
      <c r="N241" s="167"/>
      <c r="O241" s="179"/>
      <c r="P241" s="179"/>
      <c r="Q241" s="179"/>
      <c r="R241" s="179"/>
      <c r="S241" s="179"/>
      <c r="T241" s="167"/>
      <c r="U241" s="167"/>
      <c r="V241" s="167"/>
      <c r="W241" s="167"/>
    </row>
    <row r="242" spans="1:23" s="160" customFormat="1" x14ac:dyDescent="0.25">
      <c r="A242" s="167"/>
      <c r="B242" s="167"/>
      <c r="C242" s="167"/>
      <c r="D242" s="167"/>
      <c r="E242" s="167"/>
      <c r="F242" s="165"/>
      <c r="G242" s="167"/>
      <c r="H242" s="167"/>
      <c r="I242" s="165"/>
      <c r="J242" s="179"/>
      <c r="K242" s="179"/>
      <c r="L242" s="167"/>
      <c r="N242" s="167"/>
      <c r="O242" s="179"/>
      <c r="P242" s="179"/>
      <c r="Q242" s="179"/>
      <c r="R242" s="179"/>
      <c r="S242" s="179"/>
      <c r="T242" s="167"/>
      <c r="U242" s="167"/>
      <c r="V242" s="167"/>
      <c r="W242" s="167"/>
    </row>
    <row r="243" spans="1:23" s="160" customFormat="1" x14ac:dyDescent="0.25">
      <c r="A243" s="167"/>
      <c r="B243" s="167"/>
      <c r="C243" s="167"/>
      <c r="D243" s="167"/>
      <c r="E243" s="167"/>
      <c r="F243" s="165"/>
      <c r="G243" s="167"/>
      <c r="H243" s="167"/>
      <c r="I243" s="165"/>
      <c r="J243" s="179"/>
      <c r="K243" s="179"/>
      <c r="L243" s="167"/>
      <c r="N243" s="167"/>
      <c r="O243" s="179"/>
      <c r="P243" s="179"/>
      <c r="Q243" s="179"/>
      <c r="R243" s="179"/>
      <c r="S243" s="179"/>
      <c r="T243" s="167"/>
      <c r="U243" s="167"/>
      <c r="V243" s="167"/>
      <c r="W243" s="167"/>
    </row>
    <row r="244" spans="1:23" s="160" customFormat="1" x14ac:dyDescent="0.25">
      <c r="A244" s="167"/>
      <c r="B244" s="167"/>
      <c r="C244" s="167"/>
      <c r="D244" s="167"/>
      <c r="E244" s="167"/>
      <c r="F244" s="165"/>
      <c r="G244" s="167"/>
      <c r="H244" s="167"/>
      <c r="I244" s="165"/>
      <c r="J244" s="179"/>
      <c r="K244" s="179"/>
      <c r="L244" s="167"/>
      <c r="N244" s="167"/>
      <c r="O244" s="179"/>
      <c r="P244" s="179"/>
      <c r="Q244" s="179"/>
      <c r="R244" s="179"/>
      <c r="S244" s="179"/>
      <c r="T244" s="167"/>
      <c r="U244" s="167"/>
      <c r="V244" s="167"/>
      <c r="W244" s="167"/>
    </row>
    <row r="245" spans="1:23" s="160" customFormat="1" x14ac:dyDescent="0.25">
      <c r="A245" s="167"/>
      <c r="B245" s="167"/>
      <c r="C245" s="167"/>
      <c r="D245" s="167"/>
      <c r="E245" s="167"/>
      <c r="F245" s="165"/>
      <c r="G245" s="167"/>
      <c r="H245" s="167"/>
      <c r="I245" s="165"/>
      <c r="J245" s="179"/>
      <c r="K245" s="179"/>
      <c r="L245" s="167"/>
      <c r="N245" s="167"/>
      <c r="O245" s="179"/>
      <c r="P245" s="179"/>
      <c r="Q245" s="179"/>
      <c r="R245" s="179"/>
      <c r="S245" s="179"/>
      <c r="T245" s="167"/>
      <c r="U245" s="167"/>
      <c r="V245" s="167"/>
      <c r="W245" s="167"/>
    </row>
    <row r="246" spans="1:23" s="160" customFormat="1" x14ac:dyDescent="0.25">
      <c r="A246" s="167"/>
      <c r="B246" s="167"/>
      <c r="C246" s="167"/>
      <c r="D246" s="167"/>
      <c r="E246" s="167"/>
      <c r="F246" s="165"/>
      <c r="G246" s="167"/>
      <c r="H246" s="167"/>
      <c r="I246" s="165"/>
      <c r="J246" s="179"/>
      <c r="K246" s="179"/>
      <c r="L246" s="167"/>
      <c r="N246" s="167"/>
      <c r="O246" s="179"/>
      <c r="P246" s="179"/>
      <c r="Q246" s="179"/>
      <c r="R246" s="179"/>
      <c r="S246" s="179"/>
      <c r="T246" s="167"/>
      <c r="U246" s="167"/>
      <c r="V246" s="167"/>
      <c r="W246" s="167"/>
    </row>
    <row r="247" spans="1:23" s="160" customFormat="1" x14ac:dyDescent="0.25">
      <c r="A247" s="167"/>
      <c r="B247" s="167"/>
      <c r="C247" s="167"/>
      <c r="D247" s="167"/>
      <c r="E247" s="167"/>
      <c r="F247" s="165"/>
      <c r="G247" s="167"/>
      <c r="H247" s="167"/>
      <c r="I247" s="165"/>
      <c r="J247" s="179"/>
      <c r="K247" s="179"/>
      <c r="L247" s="167"/>
      <c r="N247" s="167"/>
      <c r="O247" s="179"/>
      <c r="P247" s="179"/>
      <c r="Q247" s="179"/>
      <c r="R247" s="179"/>
      <c r="S247" s="179"/>
      <c r="T247" s="167"/>
      <c r="U247" s="167"/>
      <c r="V247" s="167"/>
      <c r="W247" s="167"/>
    </row>
    <row r="248" spans="1:23" s="160" customFormat="1" x14ac:dyDescent="0.25">
      <c r="A248" s="167"/>
      <c r="B248" s="167"/>
      <c r="C248" s="167"/>
      <c r="D248" s="167"/>
      <c r="E248" s="167"/>
      <c r="F248" s="165"/>
      <c r="G248" s="167"/>
      <c r="H248" s="167"/>
      <c r="I248" s="165"/>
      <c r="J248" s="179"/>
      <c r="K248" s="179"/>
      <c r="L248" s="167"/>
      <c r="N248" s="167"/>
      <c r="O248" s="179"/>
      <c r="P248" s="179"/>
      <c r="Q248" s="179"/>
      <c r="R248" s="179"/>
      <c r="S248" s="179"/>
      <c r="T248" s="167"/>
      <c r="U248" s="167"/>
      <c r="V248" s="167"/>
      <c r="W248" s="167"/>
    </row>
    <row r="249" spans="1:23" s="160" customFormat="1" x14ac:dyDescent="0.25">
      <c r="A249" s="167"/>
      <c r="B249" s="167"/>
      <c r="C249" s="167"/>
      <c r="D249" s="167"/>
      <c r="E249" s="167"/>
      <c r="F249" s="165"/>
      <c r="G249" s="167"/>
      <c r="H249" s="167"/>
      <c r="I249" s="165"/>
      <c r="J249" s="179"/>
      <c r="K249" s="179"/>
      <c r="L249" s="167"/>
      <c r="N249" s="167"/>
      <c r="O249" s="179"/>
      <c r="P249" s="179"/>
      <c r="Q249" s="179"/>
      <c r="R249" s="179"/>
      <c r="S249" s="179"/>
      <c r="T249" s="167"/>
      <c r="U249" s="167"/>
      <c r="V249" s="167"/>
      <c r="W249" s="167"/>
    </row>
    <row r="250" spans="1:23" s="160" customFormat="1" x14ac:dyDescent="0.25">
      <c r="A250" s="167"/>
      <c r="B250" s="167"/>
      <c r="C250" s="167"/>
      <c r="D250" s="167"/>
      <c r="E250" s="167"/>
      <c r="F250" s="165"/>
      <c r="G250" s="167"/>
      <c r="H250" s="167"/>
      <c r="I250" s="165"/>
      <c r="J250" s="179"/>
      <c r="K250" s="179"/>
      <c r="L250" s="167"/>
      <c r="N250" s="167"/>
      <c r="O250" s="179"/>
      <c r="P250" s="179"/>
      <c r="Q250" s="179"/>
      <c r="R250" s="179"/>
      <c r="S250" s="179"/>
      <c r="T250" s="167"/>
      <c r="U250" s="167"/>
      <c r="V250" s="167"/>
      <c r="W250" s="167"/>
    </row>
    <row r="251" spans="1:23" s="160" customFormat="1" x14ac:dyDescent="0.25">
      <c r="A251" s="167"/>
      <c r="B251" s="167"/>
      <c r="C251" s="167"/>
      <c r="D251" s="167"/>
      <c r="E251" s="167"/>
      <c r="F251" s="165"/>
      <c r="G251" s="167"/>
      <c r="H251" s="167"/>
      <c r="I251" s="165"/>
      <c r="J251" s="179"/>
      <c r="K251" s="179"/>
      <c r="L251" s="167"/>
      <c r="N251" s="167"/>
      <c r="O251" s="179"/>
      <c r="P251" s="179"/>
      <c r="Q251" s="179"/>
      <c r="R251" s="179"/>
      <c r="S251" s="179"/>
      <c r="T251" s="167"/>
      <c r="U251" s="167"/>
      <c r="V251" s="167"/>
      <c r="W251" s="167"/>
    </row>
    <row r="252" spans="1:23" s="160" customFormat="1" x14ac:dyDescent="0.25">
      <c r="A252" s="167"/>
      <c r="B252" s="167"/>
      <c r="C252" s="167"/>
      <c r="D252" s="167"/>
      <c r="E252" s="167"/>
      <c r="F252" s="165"/>
      <c r="G252" s="167"/>
      <c r="H252" s="167"/>
      <c r="I252" s="165"/>
      <c r="J252" s="179"/>
      <c r="K252" s="179"/>
      <c r="L252" s="167"/>
      <c r="N252" s="167"/>
      <c r="O252" s="179"/>
      <c r="P252" s="179"/>
      <c r="Q252" s="179"/>
      <c r="R252" s="179"/>
      <c r="S252" s="179"/>
      <c r="T252" s="167"/>
      <c r="U252" s="167"/>
      <c r="V252" s="167"/>
      <c r="W252" s="167"/>
    </row>
    <row r="253" spans="1:23" s="160" customFormat="1" x14ac:dyDescent="0.25">
      <c r="A253" s="167"/>
      <c r="B253" s="167"/>
      <c r="C253" s="167"/>
      <c r="D253" s="167"/>
      <c r="E253" s="167"/>
      <c r="F253" s="165"/>
      <c r="G253" s="167"/>
      <c r="H253" s="167"/>
      <c r="I253" s="165"/>
      <c r="J253" s="179"/>
      <c r="K253" s="179"/>
      <c r="L253" s="167"/>
      <c r="N253" s="167"/>
      <c r="O253" s="179"/>
      <c r="P253" s="179"/>
      <c r="Q253" s="179"/>
      <c r="R253" s="179"/>
      <c r="S253" s="179"/>
      <c r="T253" s="167"/>
      <c r="U253" s="167"/>
      <c r="V253" s="167"/>
      <c r="W253" s="167"/>
    </row>
    <row r="254" spans="1:23" s="160" customFormat="1" x14ac:dyDescent="0.25">
      <c r="A254" s="167"/>
      <c r="B254" s="167"/>
      <c r="C254" s="167"/>
      <c r="D254" s="167"/>
      <c r="E254" s="167"/>
      <c r="F254" s="165"/>
      <c r="G254" s="167"/>
      <c r="H254" s="167"/>
      <c r="I254" s="165"/>
      <c r="J254" s="179"/>
      <c r="K254" s="179"/>
      <c r="L254" s="167"/>
      <c r="N254" s="165"/>
      <c r="O254" s="179"/>
      <c r="P254" s="179"/>
      <c r="Q254" s="179"/>
      <c r="R254" s="179"/>
      <c r="S254" s="179"/>
      <c r="U254" s="167"/>
      <c r="V254" s="167"/>
      <c r="W254" s="167"/>
    </row>
    <row r="255" spans="1:23" s="160" customFormat="1" x14ac:dyDescent="0.25">
      <c r="A255" s="167"/>
      <c r="B255" s="167"/>
      <c r="C255" s="167"/>
      <c r="D255" s="167"/>
      <c r="E255" s="167"/>
      <c r="F255" s="165"/>
      <c r="G255" s="167"/>
      <c r="H255" s="167"/>
      <c r="I255" s="165"/>
      <c r="J255" s="179"/>
      <c r="K255" s="179"/>
      <c r="L255" s="167"/>
      <c r="N255" s="165"/>
      <c r="O255" s="179"/>
      <c r="P255" s="179"/>
      <c r="Q255" s="179"/>
      <c r="R255" s="179"/>
      <c r="S255" s="179"/>
      <c r="U255" s="167"/>
      <c r="V255" s="167"/>
      <c r="W255" s="167"/>
    </row>
    <row r="256" spans="1:23" s="160" customFormat="1" x14ac:dyDescent="0.25">
      <c r="A256" s="167"/>
      <c r="B256" s="167"/>
      <c r="C256" s="167"/>
      <c r="D256" s="167"/>
      <c r="E256" s="167"/>
      <c r="F256" s="165"/>
      <c r="G256" s="167"/>
      <c r="H256" s="167"/>
      <c r="I256" s="165"/>
      <c r="J256" s="179"/>
      <c r="K256" s="179"/>
      <c r="L256" s="167"/>
      <c r="N256" s="165"/>
      <c r="O256" s="179"/>
      <c r="P256" s="179"/>
      <c r="Q256" s="179"/>
      <c r="R256" s="179"/>
      <c r="S256" s="179"/>
      <c r="U256" s="167"/>
      <c r="V256" s="167"/>
      <c r="W256" s="167"/>
    </row>
    <row r="257" spans="1:23" s="160" customFormat="1" x14ac:dyDescent="0.25">
      <c r="A257" s="167"/>
      <c r="B257" s="167"/>
      <c r="C257" s="167"/>
      <c r="D257" s="167"/>
      <c r="E257" s="167"/>
      <c r="F257" s="165"/>
      <c r="G257" s="179"/>
      <c r="H257" s="167"/>
      <c r="I257" s="165"/>
      <c r="J257" s="179"/>
      <c r="K257" s="179"/>
      <c r="L257" s="167"/>
      <c r="N257" s="165"/>
      <c r="O257" s="179"/>
      <c r="P257" s="179"/>
      <c r="Q257" s="179"/>
      <c r="R257" s="179"/>
      <c r="S257" s="179"/>
      <c r="U257" s="167"/>
      <c r="V257" s="167"/>
      <c r="W257" s="167"/>
    </row>
    <row r="258" spans="1:23" s="160" customFormat="1" x14ac:dyDescent="0.25">
      <c r="A258" s="167"/>
      <c r="B258" s="167"/>
      <c r="C258" s="167"/>
      <c r="D258" s="167"/>
      <c r="E258" s="167"/>
      <c r="F258" s="165"/>
      <c r="G258" s="179"/>
      <c r="H258" s="167"/>
      <c r="I258" s="165"/>
      <c r="J258" s="179"/>
      <c r="K258" s="179"/>
      <c r="L258" s="167"/>
      <c r="N258" s="165"/>
      <c r="O258" s="179"/>
      <c r="P258" s="179"/>
      <c r="Q258" s="179"/>
      <c r="R258" s="179"/>
      <c r="S258" s="179"/>
      <c r="U258" s="167"/>
      <c r="V258" s="167"/>
      <c r="W258" s="167"/>
    </row>
    <row r="259" spans="1:23" s="160" customFormat="1" x14ac:dyDescent="0.25">
      <c r="A259" s="167"/>
      <c r="B259" s="167"/>
      <c r="C259" s="167"/>
      <c r="D259" s="167"/>
      <c r="E259" s="167"/>
      <c r="F259" s="165"/>
      <c r="G259" s="179"/>
      <c r="H259" s="167"/>
      <c r="I259" s="165"/>
      <c r="J259" s="179"/>
      <c r="K259" s="179"/>
      <c r="L259" s="167"/>
      <c r="N259" s="165"/>
      <c r="O259" s="179"/>
      <c r="P259" s="179"/>
      <c r="Q259" s="179"/>
      <c r="R259" s="179"/>
      <c r="S259" s="179"/>
      <c r="U259" s="167"/>
      <c r="V259" s="167"/>
      <c r="W259" s="167"/>
    </row>
    <row r="260" spans="1:23" s="160" customFormat="1" x14ac:dyDescent="0.25">
      <c r="A260" s="167"/>
      <c r="B260" s="167"/>
      <c r="C260" s="167"/>
      <c r="D260" s="167"/>
      <c r="E260" s="167"/>
      <c r="F260" s="165"/>
      <c r="G260" s="179"/>
      <c r="H260" s="167"/>
      <c r="I260" s="165"/>
      <c r="J260" s="179"/>
      <c r="K260" s="179"/>
      <c r="L260" s="167"/>
      <c r="N260" s="165"/>
      <c r="O260" s="179"/>
      <c r="P260" s="179"/>
      <c r="Q260" s="179"/>
      <c r="R260" s="179"/>
      <c r="S260" s="179"/>
      <c r="U260" s="167"/>
      <c r="V260" s="167"/>
      <c r="W260" s="167"/>
    </row>
    <row r="261" spans="1:23" s="160" customFormat="1" x14ac:dyDescent="0.25">
      <c r="A261" s="167"/>
      <c r="B261" s="167"/>
      <c r="C261" s="167"/>
      <c r="D261" s="167"/>
      <c r="E261" s="167"/>
      <c r="F261" s="165"/>
      <c r="G261" s="179"/>
      <c r="H261" s="167"/>
      <c r="I261" s="165"/>
      <c r="J261" s="179"/>
      <c r="K261" s="179"/>
      <c r="L261" s="167"/>
      <c r="N261" s="165"/>
      <c r="O261" s="179"/>
      <c r="P261" s="179"/>
      <c r="Q261" s="179"/>
      <c r="R261" s="179"/>
      <c r="S261" s="179"/>
      <c r="U261" s="167"/>
      <c r="V261" s="167"/>
      <c r="W261" s="167"/>
    </row>
    <row r="262" spans="1:23" s="160" customFormat="1" x14ac:dyDescent="0.25">
      <c r="A262" s="167"/>
      <c r="B262" s="167"/>
      <c r="C262" s="167"/>
      <c r="D262" s="167"/>
      <c r="E262" s="167"/>
      <c r="F262" s="165"/>
      <c r="G262" s="179"/>
      <c r="H262" s="167"/>
      <c r="I262" s="165"/>
      <c r="J262" s="179"/>
      <c r="K262" s="179"/>
      <c r="L262" s="167"/>
      <c r="N262" s="165"/>
      <c r="O262" s="179"/>
      <c r="P262" s="179"/>
      <c r="Q262" s="179"/>
      <c r="R262" s="179"/>
      <c r="S262" s="179"/>
      <c r="U262" s="167"/>
      <c r="V262" s="167"/>
      <c r="W262" s="167"/>
    </row>
    <row r="263" spans="1:23" s="160" customFormat="1" x14ac:dyDescent="0.25">
      <c r="A263" s="167"/>
      <c r="B263" s="167"/>
      <c r="C263" s="167"/>
      <c r="D263" s="167"/>
      <c r="E263" s="167"/>
      <c r="F263" s="165"/>
      <c r="G263" s="179"/>
      <c r="H263" s="167"/>
      <c r="I263" s="165"/>
      <c r="J263" s="179"/>
      <c r="K263" s="179"/>
      <c r="L263" s="167"/>
      <c r="N263" s="165"/>
      <c r="O263" s="179"/>
      <c r="P263" s="179"/>
      <c r="Q263" s="179"/>
      <c r="R263" s="179"/>
      <c r="S263" s="179"/>
      <c r="U263" s="167"/>
      <c r="V263" s="167"/>
      <c r="W263" s="167"/>
    </row>
    <row r="264" spans="1:23" s="160" customFormat="1" x14ac:dyDescent="0.25">
      <c r="A264" s="167"/>
      <c r="B264" s="167"/>
      <c r="C264" s="167"/>
      <c r="D264" s="167"/>
      <c r="E264" s="167"/>
      <c r="F264" s="165"/>
      <c r="G264" s="179"/>
      <c r="H264" s="167"/>
      <c r="I264" s="165"/>
      <c r="J264" s="179"/>
      <c r="K264" s="179"/>
      <c r="L264" s="167"/>
      <c r="N264" s="165"/>
      <c r="O264" s="179"/>
      <c r="P264" s="179"/>
      <c r="Q264" s="179"/>
      <c r="R264" s="179"/>
      <c r="S264" s="179"/>
      <c r="U264" s="167"/>
      <c r="V264" s="167"/>
      <c r="W264" s="167"/>
    </row>
    <row r="265" spans="1:23" x14ac:dyDescent="0.25">
      <c r="E265" s="167"/>
      <c r="F265" s="165"/>
      <c r="G265" s="179"/>
      <c r="H265" s="179"/>
      <c r="M265" s="167"/>
    </row>
    <row r="266" spans="1:23" x14ac:dyDescent="0.25">
      <c r="E266" s="167"/>
      <c r="F266" s="165"/>
      <c r="G266" s="179"/>
      <c r="H266" s="179"/>
      <c r="M266" s="167"/>
    </row>
    <row r="267" spans="1:23" x14ac:dyDescent="0.25">
      <c r="E267" s="167"/>
      <c r="F267" s="165"/>
      <c r="G267" s="179"/>
      <c r="H267" s="179"/>
      <c r="M267" s="167"/>
    </row>
    <row r="268" spans="1:23" x14ac:dyDescent="0.25">
      <c r="E268" s="167"/>
      <c r="F268" s="165"/>
      <c r="G268" s="179"/>
      <c r="H268" s="179"/>
      <c r="M268" s="167"/>
    </row>
    <row r="269" spans="1:23" x14ac:dyDescent="0.25">
      <c r="E269" s="167"/>
      <c r="F269" s="165"/>
      <c r="G269" s="179"/>
      <c r="H269" s="179"/>
      <c r="M269" s="167"/>
    </row>
    <row r="270" spans="1:23" x14ac:dyDescent="0.25">
      <c r="E270" s="167"/>
      <c r="F270" s="165"/>
      <c r="G270" s="179"/>
      <c r="H270" s="179"/>
      <c r="M270" s="167"/>
    </row>
    <row r="271" spans="1:23" x14ac:dyDescent="0.25">
      <c r="E271" s="167"/>
      <c r="F271" s="165"/>
      <c r="G271" s="179"/>
      <c r="H271" s="179"/>
      <c r="M271" s="167"/>
    </row>
    <row r="272" spans="1:23" x14ac:dyDescent="0.25">
      <c r="E272" s="167"/>
      <c r="F272" s="165"/>
      <c r="G272" s="179"/>
      <c r="H272" s="179"/>
      <c r="M272" s="167"/>
    </row>
    <row r="273" spans="5:13" x14ac:dyDescent="0.25">
      <c r="E273" s="167"/>
      <c r="F273" s="165"/>
      <c r="G273" s="179"/>
      <c r="H273" s="179"/>
      <c r="M273" s="167"/>
    </row>
    <row r="274" spans="5:13" x14ac:dyDescent="0.25">
      <c r="E274" s="167"/>
      <c r="F274" s="165"/>
      <c r="G274" s="179"/>
      <c r="H274" s="179"/>
      <c r="M274" s="167"/>
    </row>
    <row r="275" spans="5:13" x14ac:dyDescent="0.25">
      <c r="E275" s="167"/>
      <c r="F275" s="165"/>
      <c r="G275" s="179"/>
      <c r="H275" s="179"/>
      <c r="M275" s="167"/>
    </row>
    <row r="276" spans="5:13" x14ac:dyDescent="0.25">
      <c r="E276" s="167"/>
      <c r="F276" s="165"/>
      <c r="G276" s="179"/>
      <c r="H276" s="179"/>
      <c r="M276" s="167"/>
    </row>
    <row r="277" spans="5:13" x14ac:dyDescent="0.25">
      <c r="E277" s="167"/>
      <c r="F277" s="165"/>
      <c r="G277" s="179"/>
      <c r="H277" s="179"/>
      <c r="M277" s="167"/>
    </row>
    <row r="278" spans="5:13" x14ac:dyDescent="0.25">
      <c r="E278" s="167"/>
      <c r="F278" s="165"/>
      <c r="G278" s="179"/>
      <c r="H278" s="179"/>
      <c r="M278" s="167"/>
    </row>
    <row r="279" spans="5:13" x14ac:dyDescent="0.25">
      <c r="E279" s="167"/>
      <c r="F279" s="165"/>
      <c r="G279" s="179"/>
      <c r="H279" s="179"/>
      <c r="M279" s="167"/>
    </row>
    <row r="280" spans="5:13" x14ac:dyDescent="0.25">
      <c r="E280" s="167"/>
      <c r="F280" s="165"/>
      <c r="G280" s="179"/>
      <c r="H280" s="179"/>
      <c r="M280" s="167"/>
    </row>
    <row r="281" spans="5:13" x14ac:dyDescent="0.25">
      <c r="E281" s="167"/>
      <c r="F281" s="165"/>
      <c r="G281" s="179"/>
      <c r="H281" s="179"/>
      <c r="M281" s="167"/>
    </row>
    <row r="282" spans="5:13" x14ac:dyDescent="0.25">
      <c r="E282" s="167"/>
      <c r="F282" s="165"/>
      <c r="G282" s="179"/>
      <c r="H282" s="179"/>
      <c r="M282" s="167"/>
    </row>
    <row r="283" spans="5:13" x14ac:dyDescent="0.25">
      <c r="E283" s="167"/>
      <c r="F283" s="165"/>
      <c r="G283" s="179"/>
      <c r="H283" s="179"/>
      <c r="M283" s="167"/>
    </row>
    <row r="284" spans="5:13" x14ac:dyDescent="0.25">
      <c r="E284" s="167"/>
      <c r="F284" s="165"/>
      <c r="G284" s="179"/>
      <c r="H284" s="179"/>
      <c r="M284" s="167"/>
    </row>
    <row r="285" spans="5:13" x14ac:dyDescent="0.25">
      <c r="E285" s="167"/>
      <c r="F285" s="165"/>
      <c r="G285" s="179"/>
      <c r="H285" s="179"/>
      <c r="M285" s="167"/>
    </row>
    <row r="286" spans="5:13" x14ac:dyDescent="0.25">
      <c r="E286" s="167"/>
      <c r="F286" s="165"/>
      <c r="G286" s="179"/>
      <c r="H286" s="179"/>
      <c r="M286" s="167"/>
    </row>
    <row r="287" spans="5:13" x14ac:dyDescent="0.25">
      <c r="E287" s="167"/>
      <c r="F287" s="165"/>
      <c r="G287" s="179"/>
      <c r="H287" s="179"/>
      <c r="M287" s="167"/>
    </row>
    <row r="288" spans="5:13" x14ac:dyDescent="0.25">
      <c r="E288" s="167"/>
      <c r="F288" s="165"/>
      <c r="G288" s="179"/>
      <c r="H288" s="179"/>
      <c r="M288" s="167"/>
    </row>
    <row r="289" spans="5:13" x14ac:dyDescent="0.25">
      <c r="E289" s="167"/>
      <c r="F289" s="165"/>
      <c r="G289" s="179"/>
      <c r="H289" s="179"/>
      <c r="M289" s="167"/>
    </row>
    <row r="290" spans="5:13" x14ac:dyDescent="0.25">
      <c r="E290" s="167"/>
      <c r="F290" s="165"/>
      <c r="G290" s="179"/>
      <c r="H290" s="179"/>
      <c r="M290" s="167"/>
    </row>
    <row r="291" spans="5:13" x14ac:dyDescent="0.25">
      <c r="E291" s="167"/>
      <c r="F291" s="165"/>
      <c r="G291" s="179"/>
      <c r="H291" s="179"/>
      <c r="M291" s="167"/>
    </row>
    <row r="292" spans="5:13" x14ac:dyDescent="0.25">
      <c r="E292" s="167"/>
      <c r="F292" s="165"/>
      <c r="G292" s="179"/>
      <c r="H292" s="179"/>
      <c r="M292" s="167"/>
    </row>
    <row r="293" spans="5:13" x14ac:dyDescent="0.25">
      <c r="E293" s="167"/>
      <c r="F293" s="165"/>
      <c r="G293" s="179"/>
      <c r="H293" s="179"/>
      <c r="M293" s="167"/>
    </row>
    <row r="294" spans="5:13" x14ac:dyDescent="0.25">
      <c r="E294" s="167"/>
      <c r="F294" s="165"/>
      <c r="G294" s="179"/>
      <c r="H294" s="179"/>
      <c r="M294" s="167"/>
    </row>
    <row r="295" spans="5:13" x14ac:dyDescent="0.25">
      <c r="E295" s="167"/>
      <c r="F295" s="165"/>
      <c r="G295" s="179"/>
      <c r="H295" s="179"/>
      <c r="M295" s="167"/>
    </row>
    <row r="296" spans="5:13" x14ac:dyDescent="0.25">
      <c r="E296" s="167"/>
      <c r="F296" s="165"/>
      <c r="G296" s="179"/>
      <c r="H296" s="179"/>
      <c r="M296" s="167"/>
    </row>
    <row r="297" spans="5:13" x14ac:dyDescent="0.25">
      <c r="E297" s="167"/>
      <c r="F297" s="165"/>
      <c r="G297" s="179"/>
      <c r="H297" s="179"/>
      <c r="M297" s="167"/>
    </row>
    <row r="298" spans="5:13" x14ac:dyDescent="0.25">
      <c r="E298" s="167"/>
      <c r="F298" s="165"/>
      <c r="G298" s="179"/>
      <c r="H298" s="179"/>
      <c r="M298" s="167"/>
    </row>
    <row r="299" spans="5:13" x14ac:dyDescent="0.25">
      <c r="E299" s="167"/>
      <c r="F299" s="165"/>
      <c r="G299" s="179"/>
      <c r="H299" s="179"/>
      <c r="M299" s="167"/>
    </row>
    <row r="300" spans="5:13" x14ac:dyDescent="0.25">
      <c r="E300" s="167"/>
      <c r="F300" s="165"/>
      <c r="G300" s="179"/>
      <c r="H300" s="179"/>
      <c r="M300" s="167"/>
    </row>
    <row r="301" spans="5:13" x14ac:dyDescent="0.25">
      <c r="E301" s="167"/>
      <c r="F301" s="165"/>
      <c r="G301" s="179"/>
      <c r="H301" s="179"/>
      <c r="M301" s="167"/>
    </row>
    <row r="302" spans="5:13" x14ac:dyDescent="0.25">
      <c r="E302" s="167"/>
      <c r="F302" s="165"/>
      <c r="G302" s="179"/>
      <c r="H302" s="179"/>
      <c r="M302" s="167"/>
    </row>
    <row r="303" spans="5:13" x14ac:dyDescent="0.25">
      <c r="E303" s="167"/>
      <c r="F303" s="165"/>
      <c r="G303" s="179"/>
      <c r="H303" s="179"/>
      <c r="M303" s="167"/>
    </row>
    <row r="304" spans="5:13" x14ac:dyDescent="0.25">
      <c r="E304" s="167"/>
      <c r="F304" s="165"/>
      <c r="G304" s="179"/>
      <c r="H304" s="179"/>
      <c r="M304" s="167"/>
    </row>
    <row r="305" spans="5:13" x14ac:dyDescent="0.25">
      <c r="E305" s="167"/>
      <c r="F305" s="165"/>
      <c r="G305" s="179"/>
      <c r="H305" s="179"/>
      <c r="M305" s="167"/>
    </row>
    <row r="306" spans="5:13" x14ac:dyDescent="0.25">
      <c r="E306" s="167"/>
      <c r="F306" s="165"/>
      <c r="G306" s="179"/>
      <c r="H306" s="179"/>
      <c r="M306" s="167"/>
    </row>
    <row r="307" spans="5:13" x14ac:dyDescent="0.25">
      <c r="E307" s="167"/>
      <c r="F307" s="165"/>
      <c r="G307" s="179"/>
      <c r="H307" s="179"/>
      <c r="M307" s="167"/>
    </row>
    <row r="308" spans="5:13" x14ac:dyDescent="0.25">
      <c r="E308" s="167"/>
      <c r="F308" s="165"/>
      <c r="G308" s="179"/>
      <c r="H308" s="179"/>
      <c r="M308" s="167"/>
    </row>
    <row r="309" spans="5:13" x14ac:dyDescent="0.25">
      <c r="E309" s="167"/>
      <c r="F309" s="165"/>
      <c r="G309" s="179"/>
      <c r="H309" s="179"/>
      <c r="M309" s="167"/>
    </row>
    <row r="310" spans="5:13" x14ac:dyDescent="0.25">
      <c r="E310" s="167"/>
      <c r="F310" s="165"/>
      <c r="G310" s="179"/>
      <c r="H310" s="179"/>
      <c r="M310" s="167"/>
    </row>
    <row r="311" spans="5:13" x14ac:dyDescent="0.25">
      <c r="E311" s="167"/>
      <c r="F311" s="165"/>
      <c r="G311" s="179"/>
      <c r="H311" s="179"/>
      <c r="M311" s="167"/>
    </row>
    <row r="312" spans="5:13" x14ac:dyDescent="0.25">
      <c r="E312" s="167"/>
      <c r="F312" s="165"/>
      <c r="G312" s="179"/>
      <c r="H312" s="179"/>
      <c r="M312" s="167"/>
    </row>
    <row r="313" spans="5:13" x14ac:dyDescent="0.25">
      <c r="E313" s="167"/>
      <c r="F313" s="165"/>
      <c r="G313" s="179"/>
      <c r="H313" s="179"/>
      <c r="M313" s="167"/>
    </row>
    <row r="314" spans="5:13" x14ac:dyDescent="0.25">
      <c r="E314" s="167"/>
      <c r="F314" s="165"/>
      <c r="G314" s="179"/>
      <c r="H314" s="179"/>
      <c r="M314" s="167"/>
    </row>
    <row r="315" spans="5:13" x14ac:dyDescent="0.25">
      <c r="E315" s="167"/>
      <c r="F315" s="165"/>
      <c r="G315" s="179"/>
      <c r="H315" s="179"/>
      <c r="M315" s="167"/>
    </row>
    <row r="316" spans="5:13" x14ac:dyDescent="0.25">
      <c r="E316" s="167"/>
      <c r="F316" s="165"/>
      <c r="G316" s="179"/>
      <c r="H316" s="179"/>
      <c r="M316" s="167"/>
    </row>
    <row r="317" spans="5:13" x14ac:dyDescent="0.25">
      <c r="E317" s="167"/>
      <c r="F317" s="165"/>
      <c r="G317" s="179"/>
      <c r="H317" s="179"/>
      <c r="M317" s="167"/>
    </row>
    <row r="318" spans="5:13" x14ac:dyDescent="0.25">
      <c r="E318" s="167"/>
      <c r="F318" s="165"/>
      <c r="G318" s="179"/>
      <c r="H318" s="179"/>
      <c r="M318" s="167"/>
    </row>
    <row r="319" spans="5:13" x14ac:dyDescent="0.25">
      <c r="E319" s="167"/>
      <c r="F319" s="165"/>
      <c r="G319" s="179"/>
      <c r="H319" s="179"/>
      <c r="M319" s="167"/>
    </row>
    <row r="320" spans="5:13" x14ac:dyDescent="0.25">
      <c r="E320" s="167"/>
      <c r="F320" s="165"/>
      <c r="G320" s="179"/>
      <c r="H320" s="179"/>
      <c r="M320" s="167"/>
    </row>
    <row r="321" spans="5:13" x14ac:dyDescent="0.25">
      <c r="E321" s="167"/>
      <c r="F321" s="165"/>
      <c r="G321" s="179"/>
      <c r="H321" s="179"/>
      <c r="M321" s="167"/>
    </row>
    <row r="322" spans="5:13" x14ac:dyDescent="0.25">
      <c r="E322" s="167"/>
      <c r="F322" s="165"/>
      <c r="G322" s="179"/>
      <c r="H322" s="179"/>
      <c r="M322" s="167"/>
    </row>
    <row r="323" spans="5:13" x14ac:dyDescent="0.25">
      <c r="E323" s="167"/>
      <c r="F323" s="165"/>
      <c r="G323" s="179"/>
      <c r="H323" s="179"/>
      <c r="M323" s="167"/>
    </row>
    <row r="324" spans="5:13" x14ac:dyDescent="0.25">
      <c r="E324" s="167"/>
      <c r="F324" s="165"/>
      <c r="G324" s="179"/>
      <c r="H324" s="179"/>
      <c r="M324" s="167"/>
    </row>
    <row r="325" spans="5:13" x14ac:dyDescent="0.25">
      <c r="E325" s="167"/>
      <c r="F325" s="165"/>
      <c r="G325" s="179"/>
      <c r="H325" s="179"/>
      <c r="M325" s="167"/>
    </row>
    <row r="326" spans="5:13" x14ac:dyDescent="0.25">
      <c r="E326" s="167"/>
      <c r="F326" s="165"/>
      <c r="G326" s="179"/>
      <c r="H326" s="179"/>
      <c r="M326" s="167"/>
    </row>
    <row r="327" spans="5:13" x14ac:dyDescent="0.25">
      <c r="E327" s="167"/>
      <c r="F327" s="165"/>
      <c r="G327" s="179"/>
      <c r="H327" s="179"/>
      <c r="M327" s="167"/>
    </row>
    <row r="328" spans="5:13" x14ac:dyDescent="0.25">
      <c r="E328" s="167"/>
      <c r="F328" s="165"/>
      <c r="G328" s="179"/>
      <c r="H328" s="179"/>
      <c r="M328" s="167"/>
    </row>
    <row r="329" spans="5:13" x14ac:dyDescent="0.25">
      <c r="E329" s="167"/>
      <c r="F329" s="165"/>
      <c r="G329" s="179"/>
      <c r="H329" s="179"/>
      <c r="M329" s="167"/>
    </row>
    <row r="330" spans="5:13" x14ac:dyDescent="0.25">
      <c r="E330" s="167"/>
      <c r="F330" s="165"/>
      <c r="G330" s="179"/>
      <c r="H330" s="179"/>
      <c r="M330" s="167"/>
    </row>
    <row r="331" spans="5:13" x14ac:dyDescent="0.25">
      <c r="E331" s="167"/>
      <c r="F331" s="165"/>
      <c r="G331" s="179"/>
      <c r="H331" s="179"/>
      <c r="M331" s="167"/>
    </row>
    <row r="332" spans="5:13" x14ac:dyDescent="0.25">
      <c r="E332" s="167"/>
      <c r="F332" s="165"/>
      <c r="G332" s="179"/>
      <c r="H332" s="179"/>
      <c r="M332" s="167"/>
    </row>
    <row r="333" spans="5:13" x14ac:dyDescent="0.25">
      <c r="E333" s="167"/>
      <c r="F333" s="165"/>
      <c r="G333" s="179"/>
      <c r="H333" s="179"/>
      <c r="M333" s="167"/>
    </row>
    <row r="334" spans="5:13" x14ac:dyDescent="0.25">
      <c r="E334" s="167"/>
      <c r="F334" s="165"/>
      <c r="G334" s="179"/>
      <c r="H334" s="179"/>
      <c r="M334" s="167"/>
    </row>
    <row r="335" spans="5:13" x14ac:dyDescent="0.25">
      <c r="E335" s="167"/>
      <c r="F335" s="165"/>
      <c r="G335" s="179"/>
      <c r="H335" s="179"/>
      <c r="M335" s="167"/>
    </row>
    <row r="336" spans="5:13" x14ac:dyDescent="0.25">
      <c r="E336" s="167"/>
      <c r="F336" s="165"/>
      <c r="G336" s="179"/>
      <c r="H336" s="179"/>
      <c r="M336" s="167"/>
    </row>
    <row r="337" spans="5:13" x14ac:dyDescent="0.25">
      <c r="E337" s="167"/>
      <c r="F337" s="165"/>
      <c r="G337" s="179"/>
      <c r="H337" s="179"/>
      <c r="M337" s="167"/>
    </row>
    <row r="338" spans="5:13" x14ac:dyDescent="0.25">
      <c r="E338" s="167"/>
      <c r="F338" s="165"/>
      <c r="G338" s="179"/>
      <c r="H338" s="179"/>
      <c r="M338" s="167"/>
    </row>
    <row r="339" spans="5:13" x14ac:dyDescent="0.25">
      <c r="E339" s="167"/>
      <c r="F339" s="165"/>
      <c r="G339" s="179"/>
      <c r="H339" s="179"/>
      <c r="M339" s="167"/>
    </row>
    <row r="340" spans="5:13" x14ac:dyDescent="0.25">
      <c r="E340" s="167"/>
      <c r="F340" s="165"/>
      <c r="G340" s="179"/>
      <c r="H340" s="179"/>
      <c r="M340" s="167"/>
    </row>
    <row r="341" spans="5:13" x14ac:dyDescent="0.25">
      <c r="E341" s="167"/>
      <c r="F341" s="165"/>
      <c r="G341" s="179"/>
      <c r="H341" s="179"/>
      <c r="M341" s="167"/>
    </row>
    <row r="342" spans="5:13" x14ac:dyDescent="0.25">
      <c r="E342" s="167"/>
      <c r="F342" s="165"/>
      <c r="G342" s="179"/>
      <c r="H342" s="179"/>
      <c r="M342" s="167"/>
    </row>
    <row r="343" spans="5:13" x14ac:dyDescent="0.25">
      <c r="E343" s="167"/>
      <c r="F343" s="165"/>
      <c r="G343" s="179"/>
      <c r="H343" s="179"/>
      <c r="M343" s="167"/>
    </row>
    <row r="344" spans="5:13" x14ac:dyDescent="0.25">
      <c r="E344" s="167"/>
      <c r="F344" s="165"/>
      <c r="G344" s="179"/>
      <c r="H344" s="179"/>
      <c r="M344" s="167"/>
    </row>
    <row r="345" spans="5:13" x14ac:dyDescent="0.25">
      <c r="E345" s="167"/>
      <c r="F345" s="165"/>
      <c r="G345" s="179"/>
      <c r="H345" s="179"/>
      <c r="M345" s="167"/>
    </row>
    <row r="346" spans="5:13" x14ac:dyDescent="0.25">
      <c r="E346" s="167"/>
      <c r="F346" s="165"/>
      <c r="G346" s="179"/>
      <c r="H346" s="179"/>
      <c r="M346" s="167"/>
    </row>
    <row r="347" spans="5:13" x14ac:dyDescent="0.25">
      <c r="E347" s="167"/>
      <c r="F347" s="165"/>
      <c r="G347" s="179"/>
      <c r="H347" s="179"/>
      <c r="M347" s="167"/>
    </row>
    <row r="348" spans="5:13" x14ac:dyDescent="0.25">
      <c r="E348" s="167"/>
      <c r="F348" s="165"/>
      <c r="G348" s="179"/>
      <c r="H348" s="179"/>
      <c r="M348" s="167"/>
    </row>
    <row r="349" spans="5:13" x14ac:dyDescent="0.25">
      <c r="E349" s="167"/>
      <c r="F349" s="165"/>
      <c r="G349" s="179"/>
      <c r="H349" s="179"/>
      <c r="M349" s="167"/>
    </row>
    <row r="350" spans="5:13" x14ac:dyDescent="0.25">
      <c r="E350" s="167"/>
      <c r="F350" s="165"/>
      <c r="G350" s="179"/>
      <c r="H350" s="179"/>
      <c r="M350" s="167"/>
    </row>
    <row r="351" spans="5:13" x14ac:dyDescent="0.25">
      <c r="E351" s="167"/>
      <c r="F351" s="165"/>
      <c r="G351" s="179"/>
      <c r="H351" s="179"/>
      <c r="M351" s="167"/>
    </row>
    <row r="352" spans="5:13" x14ac:dyDescent="0.25">
      <c r="E352" s="167"/>
      <c r="F352" s="165"/>
      <c r="G352" s="179"/>
      <c r="H352" s="179"/>
      <c r="M352" s="167"/>
    </row>
    <row r="353" spans="5:13" x14ac:dyDescent="0.25">
      <c r="E353" s="167"/>
      <c r="F353" s="165"/>
      <c r="G353" s="179"/>
      <c r="H353" s="179"/>
      <c r="M353" s="167"/>
    </row>
    <row r="354" spans="5:13" x14ac:dyDescent="0.25">
      <c r="E354" s="167"/>
      <c r="F354" s="165"/>
      <c r="G354" s="179"/>
      <c r="H354" s="179"/>
      <c r="M354" s="167"/>
    </row>
    <row r="355" spans="5:13" x14ac:dyDescent="0.25">
      <c r="E355" s="167"/>
      <c r="F355" s="165"/>
      <c r="G355" s="179"/>
      <c r="H355" s="179"/>
      <c r="M355" s="167"/>
    </row>
    <row r="356" spans="5:13" x14ac:dyDescent="0.25">
      <c r="E356" s="167"/>
      <c r="F356" s="165"/>
      <c r="G356" s="179"/>
      <c r="H356" s="179"/>
      <c r="M356" s="167"/>
    </row>
    <row r="357" spans="5:13" x14ac:dyDescent="0.25">
      <c r="E357" s="167"/>
      <c r="F357" s="165"/>
      <c r="G357" s="179"/>
      <c r="H357" s="179"/>
      <c r="M357" s="167"/>
    </row>
    <row r="358" spans="5:13" x14ac:dyDescent="0.25">
      <c r="E358" s="167"/>
      <c r="F358" s="165"/>
      <c r="G358" s="179"/>
      <c r="H358" s="179"/>
      <c r="M358" s="167"/>
    </row>
    <row r="359" spans="5:13" x14ac:dyDescent="0.25">
      <c r="E359" s="167"/>
      <c r="F359" s="165"/>
      <c r="G359" s="179"/>
      <c r="H359" s="179"/>
      <c r="M359" s="167"/>
    </row>
    <row r="360" spans="5:13" x14ac:dyDescent="0.25">
      <c r="E360" s="167"/>
      <c r="F360" s="165"/>
      <c r="G360" s="179"/>
      <c r="H360" s="179"/>
      <c r="M360" s="167"/>
    </row>
    <row r="361" spans="5:13" x14ac:dyDescent="0.25">
      <c r="E361" s="167"/>
      <c r="F361" s="165"/>
      <c r="G361" s="179"/>
      <c r="H361" s="179"/>
      <c r="M361" s="167"/>
    </row>
    <row r="362" spans="5:13" x14ac:dyDescent="0.25">
      <c r="E362" s="167"/>
      <c r="F362" s="165"/>
      <c r="G362" s="179"/>
      <c r="H362" s="179"/>
      <c r="M362" s="167"/>
    </row>
    <row r="363" spans="5:13" x14ac:dyDescent="0.25">
      <c r="E363" s="167"/>
      <c r="F363" s="165"/>
      <c r="G363" s="179"/>
      <c r="H363" s="179"/>
      <c r="M363" s="167"/>
    </row>
    <row r="364" spans="5:13" x14ac:dyDescent="0.25">
      <c r="E364" s="167"/>
      <c r="F364" s="165"/>
      <c r="G364" s="179"/>
      <c r="H364" s="179"/>
      <c r="M364" s="167"/>
    </row>
    <row r="365" spans="5:13" x14ac:dyDescent="0.25">
      <c r="E365" s="167"/>
      <c r="F365" s="165"/>
      <c r="G365" s="179"/>
      <c r="H365" s="179"/>
      <c r="M365" s="167"/>
    </row>
    <row r="366" spans="5:13" x14ac:dyDescent="0.25">
      <c r="E366" s="167"/>
      <c r="F366" s="165"/>
      <c r="G366" s="179"/>
      <c r="H366" s="179"/>
      <c r="M366" s="167"/>
    </row>
    <row r="367" spans="5:13" x14ac:dyDescent="0.25">
      <c r="E367" s="167"/>
      <c r="F367" s="165"/>
      <c r="G367" s="179"/>
      <c r="H367" s="179"/>
      <c r="M367" s="167"/>
    </row>
    <row r="368" spans="5:13" x14ac:dyDescent="0.25">
      <c r="E368" s="167"/>
      <c r="F368" s="165"/>
      <c r="G368" s="179"/>
      <c r="H368" s="179"/>
      <c r="M368" s="167"/>
    </row>
    <row r="369" spans="5:13" x14ac:dyDescent="0.25">
      <c r="E369" s="167"/>
      <c r="F369" s="165"/>
      <c r="G369" s="179"/>
      <c r="H369" s="179"/>
      <c r="M369" s="167"/>
    </row>
    <row r="370" spans="5:13" x14ac:dyDescent="0.25">
      <c r="E370" s="167"/>
      <c r="F370" s="165"/>
      <c r="G370" s="179"/>
      <c r="H370" s="179"/>
      <c r="M370" s="167"/>
    </row>
    <row r="371" spans="5:13" x14ac:dyDescent="0.25">
      <c r="E371" s="167"/>
      <c r="F371" s="165"/>
      <c r="G371" s="179"/>
      <c r="H371" s="179"/>
      <c r="M371" s="167"/>
    </row>
    <row r="372" spans="5:13" x14ac:dyDescent="0.25">
      <c r="E372" s="167"/>
      <c r="F372" s="165"/>
      <c r="G372" s="179"/>
      <c r="H372" s="179"/>
      <c r="M372" s="167"/>
    </row>
    <row r="373" spans="5:13" x14ac:dyDescent="0.25">
      <c r="E373" s="167"/>
      <c r="F373" s="165"/>
      <c r="G373" s="179"/>
      <c r="H373" s="179"/>
      <c r="M373" s="167"/>
    </row>
    <row r="374" spans="5:13" x14ac:dyDescent="0.25">
      <c r="E374" s="167"/>
      <c r="F374" s="165"/>
      <c r="G374" s="179"/>
      <c r="H374" s="179"/>
      <c r="M374" s="167"/>
    </row>
    <row r="375" spans="5:13" x14ac:dyDescent="0.25">
      <c r="E375" s="167"/>
      <c r="F375" s="165"/>
      <c r="G375" s="179"/>
      <c r="H375" s="179"/>
      <c r="M375" s="167"/>
    </row>
    <row r="376" spans="5:13" x14ac:dyDescent="0.25">
      <c r="E376" s="167"/>
      <c r="F376" s="165"/>
      <c r="G376" s="179"/>
      <c r="H376" s="179"/>
      <c r="M376" s="167"/>
    </row>
    <row r="377" spans="5:13" x14ac:dyDescent="0.25">
      <c r="E377" s="167"/>
      <c r="F377" s="165"/>
      <c r="G377" s="179"/>
      <c r="H377" s="179"/>
      <c r="M377" s="167"/>
    </row>
    <row r="378" spans="5:13" x14ac:dyDescent="0.25">
      <c r="E378" s="167"/>
      <c r="F378" s="165"/>
      <c r="G378" s="179"/>
      <c r="H378" s="179"/>
      <c r="M378" s="167"/>
    </row>
    <row r="379" spans="5:13" x14ac:dyDescent="0.25">
      <c r="E379" s="167"/>
      <c r="F379" s="165"/>
      <c r="G379" s="179"/>
      <c r="H379" s="179"/>
      <c r="M379" s="167"/>
    </row>
    <row r="380" spans="5:13" x14ac:dyDescent="0.25">
      <c r="E380" s="167"/>
      <c r="F380" s="165"/>
      <c r="G380" s="179"/>
      <c r="H380" s="179"/>
      <c r="M380" s="167"/>
    </row>
    <row r="381" spans="5:13" x14ac:dyDescent="0.25">
      <c r="E381" s="167"/>
      <c r="F381" s="165"/>
      <c r="G381" s="179"/>
      <c r="H381" s="179"/>
      <c r="M381" s="167"/>
    </row>
    <row r="382" spans="5:13" x14ac:dyDescent="0.25">
      <c r="E382" s="167"/>
      <c r="F382" s="165"/>
      <c r="G382" s="179"/>
      <c r="H382" s="179"/>
      <c r="M382" s="167"/>
    </row>
    <row r="383" spans="5:13" x14ac:dyDescent="0.25">
      <c r="E383" s="167"/>
      <c r="F383" s="165"/>
      <c r="G383" s="179"/>
      <c r="H383" s="179"/>
      <c r="M383" s="167"/>
    </row>
    <row r="384" spans="5:13" x14ac:dyDescent="0.25">
      <c r="E384" s="167"/>
      <c r="F384" s="165"/>
      <c r="G384" s="179"/>
      <c r="H384" s="179"/>
      <c r="M384" s="167"/>
    </row>
    <row r="385" spans="5:13" x14ac:dyDescent="0.25">
      <c r="E385" s="167"/>
      <c r="F385" s="165"/>
      <c r="G385" s="179"/>
      <c r="H385" s="179"/>
      <c r="M385" s="167"/>
    </row>
    <row r="386" spans="5:13" x14ac:dyDescent="0.25">
      <c r="E386" s="167"/>
      <c r="F386" s="165"/>
      <c r="G386" s="179"/>
      <c r="H386" s="179"/>
      <c r="M386" s="167"/>
    </row>
    <row r="387" spans="5:13" x14ac:dyDescent="0.25">
      <c r="E387" s="167"/>
      <c r="F387" s="165"/>
      <c r="G387" s="179"/>
      <c r="H387" s="179"/>
      <c r="M387" s="167"/>
    </row>
    <row r="388" spans="5:13" x14ac:dyDescent="0.25">
      <c r="E388" s="167"/>
      <c r="F388" s="165"/>
      <c r="G388" s="179"/>
      <c r="H388" s="179"/>
      <c r="M388" s="167"/>
    </row>
    <row r="389" spans="5:13" x14ac:dyDescent="0.25">
      <c r="E389" s="167"/>
      <c r="F389" s="165"/>
      <c r="G389" s="179"/>
      <c r="H389" s="179"/>
      <c r="M389" s="167"/>
    </row>
    <row r="390" spans="5:13" x14ac:dyDescent="0.25">
      <c r="E390" s="167"/>
      <c r="F390" s="165"/>
      <c r="G390" s="179"/>
      <c r="H390" s="179"/>
      <c r="M390" s="167"/>
    </row>
    <row r="391" spans="5:13" x14ac:dyDescent="0.25">
      <c r="E391" s="167"/>
      <c r="F391" s="165"/>
      <c r="G391" s="179"/>
      <c r="H391" s="179"/>
      <c r="M391" s="167"/>
    </row>
    <row r="392" spans="5:13" x14ac:dyDescent="0.25">
      <c r="E392" s="167"/>
      <c r="F392" s="165"/>
      <c r="G392" s="179"/>
      <c r="H392" s="179"/>
      <c r="M392" s="167"/>
    </row>
    <row r="393" spans="5:13" x14ac:dyDescent="0.25">
      <c r="E393" s="167"/>
      <c r="F393" s="165"/>
      <c r="G393" s="179"/>
      <c r="H393" s="179"/>
      <c r="M393" s="167"/>
    </row>
    <row r="394" spans="5:13" x14ac:dyDescent="0.25">
      <c r="E394" s="167"/>
      <c r="F394" s="165"/>
      <c r="G394" s="179"/>
      <c r="H394" s="179"/>
      <c r="M394" s="167"/>
    </row>
    <row r="395" spans="5:13" x14ac:dyDescent="0.25">
      <c r="E395" s="167"/>
      <c r="F395" s="165"/>
      <c r="G395" s="179"/>
      <c r="H395" s="179"/>
      <c r="M395" s="167"/>
    </row>
    <row r="396" spans="5:13" x14ac:dyDescent="0.25">
      <c r="E396" s="167"/>
      <c r="F396" s="165"/>
      <c r="G396" s="179"/>
      <c r="H396" s="179"/>
      <c r="M396" s="167"/>
    </row>
    <row r="397" spans="5:13" x14ac:dyDescent="0.25">
      <c r="E397" s="167"/>
      <c r="F397" s="165"/>
      <c r="G397" s="179"/>
      <c r="H397" s="179"/>
      <c r="M397" s="167"/>
    </row>
    <row r="398" spans="5:13" x14ac:dyDescent="0.25">
      <c r="E398" s="167"/>
      <c r="F398" s="165"/>
      <c r="G398" s="179"/>
      <c r="H398" s="179"/>
      <c r="M398" s="167"/>
    </row>
    <row r="399" spans="5:13" x14ac:dyDescent="0.25">
      <c r="E399" s="167"/>
      <c r="F399" s="165"/>
      <c r="G399" s="179"/>
      <c r="H399" s="179"/>
      <c r="M399" s="167"/>
    </row>
    <row r="400" spans="5:13" x14ac:dyDescent="0.25">
      <c r="E400" s="167"/>
      <c r="F400" s="165"/>
      <c r="G400" s="179"/>
      <c r="H400" s="179"/>
      <c r="M400" s="167"/>
    </row>
    <row r="401" spans="5:13" x14ac:dyDescent="0.25">
      <c r="E401" s="167"/>
      <c r="F401" s="165"/>
      <c r="G401" s="179"/>
      <c r="H401" s="179"/>
      <c r="M401" s="167"/>
    </row>
    <row r="402" spans="5:13" x14ac:dyDescent="0.25">
      <c r="E402" s="167"/>
      <c r="F402" s="165"/>
      <c r="G402" s="179"/>
      <c r="H402" s="179"/>
      <c r="M402" s="167"/>
    </row>
    <row r="403" spans="5:13" x14ac:dyDescent="0.25">
      <c r="E403" s="167"/>
      <c r="F403" s="165"/>
      <c r="G403" s="179"/>
      <c r="H403" s="179"/>
      <c r="M403" s="167"/>
    </row>
    <row r="404" spans="5:13" x14ac:dyDescent="0.25">
      <c r="E404" s="167"/>
      <c r="F404" s="165"/>
      <c r="G404" s="179"/>
      <c r="H404" s="179"/>
      <c r="M404" s="167"/>
    </row>
    <row r="405" spans="5:13" x14ac:dyDescent="0.25">
      <c r="E405" s="167"/>
      <c r="F405" s="165"/>
      <c r="G405" s="179"/>
      <c r="H405" s="179"/>
      <c r="M405" s="167"/>
    </row>
    <row r="406" spans="5:13" x14ac:dyDescent="0.25">
      <c r="E406" s="167"/>
      <c r="F406" s="165"/>
      <c r="G406" s="179"/>
      <c r="H406" s="179"/>
      <c r="M406" s="167"/>
    </row>
    <row r="407" spans="5:13" x14ac:dyDescent="0.25">
      <c r="E407" s="167"/>
      <c r="F407" s="165"/>
      <c r="G407" s="179"/>
      <c r="H407" s="179"/>
      <c r="M407" s="167"/>
    </row>
    <row r="408" spans="5:13" x14ac:dyDescent="0.25">
      <c r="E408" s="167"/>
      <c r="F408" s="165"/>
      <c r="G408" s="179"/>
      <c r="H408" s="179"/>
      <c r="M408" s="167"/>
    </row>
    <row r="409" spans="5:13" x14ac:dyDescent="0.25">
      <c r="E409" s="167"/>
      <c r="F409" s="165"/>
      <c r="G409" s="179"/>
      <c r="H409" s="179"/>
      <c r="M409" s="167"/>
    </row>
    <row r="410" spans="5:13" x14ac:dyDescent="0.25">
      <c r="E410" s="167"/>
      <c r="F410" s="165"/>
      <c r="G410" s="179"/>
      <c r="H410" s="179"/>
      <c r="M410" s="167"/>
    </row>
    <row r="411" spans="5:13" x14ac:dyDescent="0.25">
      <c r="E411" s="167"/>
      <c r="F411" s="165"/>
      <c r="G411" s="179"/>
      <c r="H411" s="179"/>
      <c r="M411" s="167"/>
    </row>
    <row r="412" spans="5:13" x14ac:dyDescent="0.25">
      <c r="E412" s="167"/>
      <c r="F412" s="165"/>
      <c r="G412" s="179"/>
      <c r="H412" s="179"/>
      <c r="M412" s="167"/>
    </row>
    <row r="413" spans="5:13" x14ac:dyDescent="0.25">
      <c r="E413" s="167"/>
      <c r="H413" s="179"/>
      <c r="M413" s="167"/>
    </row>
    <row r="414" spans="5:13" x14ac:dyDescent="0.25">
      <c r="E414" s="167"/>
      <c r="H414" s="179"/>
      <c r="M414" s="167"/>
    </row>
    <row r="415" spans="5:13" x14ac:dyDescent="0.25">
      <c r="E415" s="167"/>
      <c r="H415" s="179"/>
      <c r="M415" s="167"/>
    </row>
    <row r="416" spans="5:13" x14ac:dyDescent="0.25">
      <c r="E416" s="167"/>
      <c r="H416" s="179"/>
      <c r="M416" s="167"/>
    </row>
    <row r="417" spans="5:13" x14ac:dyDescent="0.25">
      <c r="E417" s="167"/>
      <c r="H417" s="179"/>
      <c r="M417" s="167"/>
    </row>
    <row r="418" spans="5:13" x14ac:dyDescent="0.25">
      <c r="E418" s="167"/>
      <c r="H418" s="179"/>
      <c r="M418" s="167"/>
    </row>
    <row r="419" spans="5:13" x14ac:dyDescent="0.25">
      <c r="E419" s="167"/>
      <c r="H419" s="179"/>
      <c r="M419" s="167"/>
    </row>
    <row r="420" spans="5:13" x14ac:dyDescent="0.25">
      <c r="E420" s="167"/>
      <c r="H420" s="179"/>
      <c r="M420" s="167"/>
    </row>
    <row r="421" spans="5:13" x14ac:dyDescent="0.25">
      <c r="M421" s="167"/>
    </row>
    <row r="422" spans="5:13" x14ac:dyDescent="0.25">
      <c r="M422" s="167"/>
    </row>
    <row r="423" spans="5:13" x14ac:dyDescent="0.25">
      <c r="M423" s="167"/>
    </row>
    <row r="424" spans="5:13" x14ac:dyDescent="0.25">
      <c r="M424" s="167"/>
    </row>
    <row r="425" spans="5:13" x14ac:dyDescent="0.25">
      <c r="M425" s="167"/>
    </row>
    <row r="426" spans="5:13" x14ac:dyDescent="0.25">
      <c r="M426" s="167"/>
    </row>
    <row r="427" spans="5:13" x14ac:dyDescent="0.25">
      <c r="M427" s="167"/>
    </row>
    <row r="428" spans="5:13" x14ac:dyDescent="0.25">
      <c r="M428" s="167"/>
    </row>
    <row r="429" spans="5:13" x14ac:dyDescent="0.25">
      <c r="M429" s="167"/>
    </row>
    <row r="430" spans="5:13" x14ac:dyDescent="0.25">
      <c r="M430" s="167"/>
    </row>
    <row r="431" spans="5:13" x14ac:dyDescent="0.25">
      <c r="M431" s="167"/>
    </row>
    <row r="432" spans="5:13" x14ac:dyDescent="0.25">
      <c r="M432" s="167"/>
    </row>
    <row r="433" spans="13:13" x14ac:dyDescent="0.25">
      <c r="M433" s="167"/>
    </row>
    <row r="434" spans="13:13" x14ac:dyDescent="0.25">
      <c r="M434" s="167"/>
    </row>
    <row r="435" spans="13:13" x14ac:dyDescent="0.25">
      <c r="M435" s="167"/>
    </row>
    <row r="436" spans="13:13" x14ac:dyDescent="0.25">
      <c r="M436" s="167"/>
    </row>
    <row r="437" spans="13:13" x14ac:dyDescent="0.25">
      <c r="M437" s="167"/>
    </row>
    <row r="438" spans="13:13" x14ac:dyDescent="0.25">
      <c r="M438" s="167"/>
    </row>
    <row r="439" spans="13:13" x14ac:dyDescent="0.25">
      <c r="M439" s="167"/>
    </row>
    <row r="440" spans="13:13" x14ac:dyDescent="0.25">
      <c r="M440" s="167"/>
    </row>
    <row r="441" spans="13:13" x14ac:dyDescent="0.25">
      <c r="M441" s="167"/>
    </row>
    <row r="442" spans="13:13" x14ac:dyDescent="0.25">
      <c r="M442" s="167"/>
    </row>
    <row r="443" spans="13:13" x14ac:dyDescent="0.25">
      <c r="M443" s="167"/>
    </row>
    <row r="444" spans="13:13" x14ac:dyDescent="0.25">
      <c r="M444" s="167"/>
    </row>
    <row r="445" spans="13:13" x14ac:dyDescent="0.25">
      <c r="M445" s="167"/>
    </row>
  </sheetData>
  <mergeCells count="2">
    <mergeCell ref="F20:G21"/>
    <mergeCell ref="F22:G25"/>
  </mergeCells>
  <pageMargins left="0.7" right="0.7" top="0.75" bottom="0.75" header="0.3" footer="0.3"/>
  <pageSetup orientation="portrait"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4"/>
  <sheetViews>
    <sheetView topLeftCell="D1" zoomScale="80" zoomScaleNormal="80" workbookViewId="0">
      <pane ySplit="1" topLeftCell="A2" activePane="bottomLeft" state="frozen"/>
      <selection pane="bottomLeft" activeCell="L7" sqref="L7"/>
    </sheetView>
  </sheetViews>
  <sheetFormatPr defaultColWidth="8.85546875" defaultRowHeight="15" x14ac:dyDescent="0.25"/>
  <cols>
    <col min="1" max="1" width="50.140625" style="118" bestFit="1" customWidth="1"/>
    <col min="2" max="2" width="5.85546875" style="118" bestFit="1" customWidth="1"/>
    <col min="3" max="3" width="7.85546875" style="118" bestFit="1" customWidth="1"/>
    <col min="4" max="4" width="9.42578125" style="118" customWidth="1"/>
    <col min="5" max="5" width="4.5703125" style="113" customWidth="1"/>
    <col min="6" max="6" width="61.28515625" style="118" bestFit="1" customWidth="1"/>
    <col min="7" max="7" width="27.85546875" style="118" bestFit="1" customWidth="1"/>
    <col min="8" max="8" width="3.85546875" style="118" customWidth="1"/>
    <col min="9" max="9" width="10" style="116" bestFit="1" customWidth="1"/>
    <col min="10" max="10" width="43" style="130" bestFit="1" customWidth="1"/>
    <col min="11" max="11" width="17.85546875" style="130" bestFit="1" customWidth="1"/>
    <col min="12" max="12" width="9.42578125" style="118" bestFit="1" customWidth="1"/>
    <col min="13" max="13" width="8.85546875" style="113"/>
    <col min="14" max="14" width="10" style="116" bestFit="1" customWidth="1"/>
    <col min="15" max="15" width="43" style="130" bestFit="1" customWidth="1"/>
    <col min="16" max="16" width="17.85546875" style="130" bestFit="1" customWidth="1"/>
    <col min="17" max="17" width="58.5703125" style="130" bestFit="1" customWidth="1"/>
    <col min="18" max="18" width="5.85546875" style="130" bestFit="1" customWidth="1"/>
    <col min="19" max="19" width="9.42578125" style="130" bestFit="1" customWidth="1"/>
    <col min="20" max="20" width="8.85546875" style="113"/>
    <col min="21" max="16384" width="8.85546875" style="118"/>
  </cols>
  <sheetData>
    <row r="1" spans="1:20" s="109" customFormat="1" ht="60" x14ac:dyDescent="0.25">
      <c r="A1" s="79" t="s">
        <v>47</v>
      </c>
      <c r="B1" s="30" t="s">
        <v>415</v>
      </c>
      <c r="C1" s="30" t="s">
        <v>647</v>
      </c>
      <c r="D1" s="30" t="s">
        <v>345</v>
      </c>
      <c r="E1" s="106"/>
      <c r="F1" s="79" t="s">
        <v>412</v>
      </c>
      <c r="G1" s="89" t="s">
        <v>754</v>
      </c>
      <c r="H1" s="107"/>
      <c r="I1" s="90" t="s">
        <v>643</v>
      </c>
      <c r="J1" s="108" t="s">
        <v>589</v>
      </c>
      <c r="K1" s="108" t="s">
        <v>588</v>
      </c>
      <c r="L1" s="89" t="s">
        <v>345</v>
      </c>
      <c r="M1" s="107"/>
      <c r="N1" s="90" t="s">
        <v>413</v>
      </c>
      <c r="O1" s="108" t="s">
        <v>589</v>
      </c>
      <c r="P1" s="108" t="s">
        <v>588</v>
      </c>
      <c r="Q1" s="108" t="s">
        <v>344</v>
      </c>
      <c r="R1" s="108" t="s">
        <v>415</v>
      </c>
      <c r="S1" s="89" t="s">
        <v>345</v>
      </c>
      <c r="T1" s="107"/>
    </row>
    <row r="2" spans="1:20" x14ac:dyDescent="0.25">
      <c r="A2" s="110" t="s">
        <v>50</v>
      </c>
      <c r="B2" s="110" t="s">
        <v>417</v>
      </c>
      <c r="C2" s="110">
        <v>4</v>
      </c>
      <c r="D2" s="110">
        <v>99</v>
      </c>
      <c r="E2" s="111"/>
      <c r="F2" s="110" t="s">
        <v>586</v>
      </c>
      <c r="G2" s="112">
        <v>1108</v>
      </c>
      <c r="H2" s="113"/>
      <c r="I2" s="74"/>
      <c r="J2" s="114" t="s">
        <v>442</v>
      </c>
      <c r="K2" s="115" t="s">
        <v>346</v>
      </c>
      <c r="L2" s="75">
        <v>3</v>
      </c>
      <c r="O2" s="114" t="s">
        <v>442</v>
      </c>
      <c r="P2" s="115" t="s">
        <v>346</v>
      </c>
      <c r="Q2" s="117" t="s">
        <v>55</v>
      </c>
      <c r="R2" s="117" t="s">
        <v>435</v>
      </c>
      <c r="S2" s="117">
        <v>1</v>
      </c>
    </row>
    <row r="3" spans="1:20" x14ac:dyDescent="0.25">
      <c r="A3" s="110" t="s">
        <v>51</v>
      </c>
      <c r="B3" s="110" t="s">
        <v>419</v>
      </c>
      <c r="C3" s="110">
        <v>4</v>
      </c>
      <c r="D3" s="110">
        <v>13</v>
      </c>
      <c r="E3" s="111"/>
      <c r="F3" s="110" t="s">
        <v>14</v>
      </c>
      <c r="G3" s="112">
        <f>SUM(D:D)</f>
        <v>297</v>
      </c>
      <c r="H3" s="113"/>
      <c r="J3" s="114" t="s">
        <v>708</v>
      </c>
      <c r="K3" s="115" t="s">
        <v>709</v>
      </c>
      <c r="L3" s="75">
        <v>1</v>
      </c>
      <c r="O3" s="114" t="s">
        <v>442</v>
      </c>
      <c r="P3" s="115" t="s">
        <v>346</v>
      </c>
      <c r="Q3" s="117" t="s">
        <v>109</v>
      </c>
      <c r="R3" s="117" t="s">
        <v>417</v>
      </c>
      <c r="S3" s="117">
        <v>1</v>
      </c>
    </row>
    <row r="4" spans="1:20" x14ac:dyDescent="0.25">
      <c r="A4" s="110" t="s">
        <v>52</v>
      </c>
      <c r="B4" s="110" t="s">
        <v>419</v>
      </c>
      <c r="C4" s="110">
        <v>4</v>
      </c>
      <c r="D4" s="110">
        <v>12</v>
      </c>
      <c r="E4" s="111"/>
      <c r="F4" s="32" t="s">
        <v>15</v>
      </c>
      <c r="G4" s="92">
        <f>G3/G2</f>
        <v>0.26805054151624547</v>
      </c>
      <c r="H4" s="113"/>
      <c r="J4" s="114" t="s">
        <v>445</v>
      </c>
      <c r="K4" s="119" t="s">
        <v>349</v>
      </c>
      <c r="L4" s="75">
        <v>2</v>
      </c>
      <c r="O4" s="114" t="s">
        <v>442</v>
      </c>
      <c r="P4" s="115" t="s">
        <v>346</v>
      </c>
      <c r="Q4" s="117" t="s">
        <v>111</v>
      </c>
      <c r="R4" s="117" t="s">
        <v>417</v>
      </c>
      <c r="S4" s="117">
        <v>1</v>
      </c>
    </row>
    <row r="5" spans="1:20" x14ac:dyDescent="0.25">
      <c r="A5" s="110" t="s">
        <v>53</v>
      </c>
      <c r="B5" s="110" t="s">
        <v>435</v>
      </c>
      <c r="C5" s="110">
        <v>4</v>
      </c>
      <c r="D5" s="110">
        <v>7</v>
      </c>
      <c r="F5" s="120"/>
      <c r="G5" s="121"/>
      <c r="J5" s="114" t="s">
        <v>444</v>
      </c>
      <c r="K5" s="115" t="s">
        <v>348</v>
      </c>
      <c r="L5" s="75">
        <v>4</v>
      </c>
      <c r="O5" s="114" t="s">
        <v>708</v>
      </c>
      <c r="P5" s="115" t="s">
        <v>709</v>
      </c>
      <c r="Q5" s="117" t="s">
        <v>755</v>
      </c>
      <c r="R5" s="117" t="s">
        <v>431</v>
      </c>
      <c r="S5" s="117">
        <v>1</v>
      </c>
    </row>
    <row r="6" spans="1:20" x14ac:dyDescent="0.25">
      <c r="A6" s="110" t="s">
        <v>72</v>
      </c>
      <c r="B6" s="110" t="s">
        <v>424</v>
      </c>
      <c r="C6" s="110">
        <v>4</v>
      </c>
      <c r="D6" s="110">
        <v>7</v>
      </c>
      <c r="E6" s="111"/>
      <c r="F6" s="81" t="s">
        <v>8</v>
      </c>
      <c r="G6" s="89" t="s">
        <v>754</v>
      </c>
      <c r="H6" s="113"/>
      <c r="J6" s="114" t="s">
        <v>446</v>
      </c>
      <c r="K6" s="117" t="s">
        <v>350</v>
      </c>
      <c r="L6" s="75">
        <v>1</v>
      </c>
      <c r="O6" s="114" t="s">
        <v>445</v>
      </c>
      <c r="P6" s="119" t="s">
        <v>349</v>
      </c>
      <c r="Q6" s="117" t="s">
        <v>57</v>
      </c>
      <c r="R6" s="117" t="s">
        <v>416</v>
      </c>
      <c r="S6" s="117">
        <v>1</v>
      </c>
    </row>
    <row r="7" spans="1:20" x14ac:dyDescent="0.25">
      <c r="A7" s="110" t="s">
        <v>63</v>
      </c>
      <c r="B7" s="110" t="s">
        <v>430</v>
      </c>
      <c r="C7" s="110">
        <v>4</v>
      </c>
      <c r="D7" s="110">
        <v>4</v>
      </c>
      <c r="E7" s="111"/>
      <c r="F7" s="122" t="s">
        <v>56</v>
      </c>
      <c r="G7" s="112">
        <f>SUMIF(C:C,4,D:D)</f>
        <v>230</v>
      </c>
      <c r="H7" s="113"/>
      <c r="J7" s="114" t="s">
        <v>447</v>
      </c>
      <c r="K7" s="117" t="s">
        <v>351</v>
      </c>
      <c r="L7" s="75">
        <v>17</v>
      </c>
      <c r="O7" s="114" t="s">
        <v>445</v>
      </c>
      <c r="P7" s="115" t="s">
        <v>349</v>
      </c>
      <c r="Q7" s="117" t="s">
        <v>52</v>
      </c>
      <c r="R7" s="117" t="s">
        <v>419</v>
      </c>
      <c r="S7" s="117">
        <v>1</v>
      </c>
    </row>
    <row r="8" spans="1:20" x14ac:dyDescent="0.25">
      <c r="A8" s="110" t="s">
        <v>67</v>
      </c>
      <c r="B8" s="110" t="s">
        <v>419</v>
      </c>
      <c r="C8" s="110">
        <v>4</v>
      </c>
      <c r="D8" s="110">
        <v>4</v>
      </c>
      <c r="E8" s="111"/>
      <c r="F8" s="36" t="s">
        <v>58</v>
      </c>
      <c r="G8" s="92">
        <f>G7/G$3</f>
        <v>0.77441077441077444</v>
      </c>
      <c r="H8" s="113"/>
      <c r="J8" s="114" t="s">
        <v>448</v>
      </c>
      <c r="K8" s="115" t="s">
        <v>352</v>
      </c>
      <c r="L8" s="75">
        <v>4</v>
      </c>
      <c r="O8" s="114" t="s">
        <v>444</v>
      </c>
      <c r="P8" s="115" t="s">
        <v>348</v>
      </c>
      <c r="Q8" s="117" t="s">
        <v>176</v>
      </c>
      <c r="R8" s="117" t="s">
        <v>440</v>
      </c>
      <c r="S8" s="117">
        <v>1</v>
      </c>
    </row>
    <row r="9" spans="1:20" x14ac:dyDescent="0.25">
      <c r="A9" s="110" t="s">
        <v>54</v>
      </c>
      <c r="B9" s="110" t="s">
        <v>419</v>
      </c>
      <c r="C9" s="110">
        <v>4</v>
      </c>
      <c r="D9" s="110">
        <v>4</v>
      </c>
      <c r="E9" s="111"/>
      <c r="F9" s="122" t="s">
        <v>60</v>
      </c>
      <c r="G9" s="112">
        <f>SUMIF(C:C,2,D:D)</f>
        <v>67</v>
      </c>
      <c r="H9" s="113"/>
      <c r="J9" s="114" t="s">
        <v>450</v>
      </c>
      <c r="K9" s="115" t="s">
        <v>354</v>
      </c>
      <c r="L9" s="75">
        <v>5</v>
      </c>
      <c r="O9" s="114" t="s">
        <v>444</v>
      </c>
      <c r="P9" s="115" t="s">
        <v>348</v>
      </c>
      <c r="Q9" s="117" t="s">
        <v>52</v>
      </c>
      <c r="R9" s="117" t="s">
        <v>419</v>
      </c>
      <c r="S9" s="117">
        <v>2</v>
      </c>
    </row>
    <row r="10" spans="1:20" x14ac:dyDescent="0.25">
      <c r="A10" s="110" t="s">
        <v>133</v>
      </c>
      <c r="B10" s="110" t="s">
        <v>430</v>
      </c>
      <c r="C10" s="110">
        <v>4</v>
      </c>
      <c r="D10" s="110">
        <v>3</v>
      </c>
      <c r="E10" s="111"/>
      <c r="F10" s="36" t="s">
        <v>62</v>
      </c>
      <c r="G10" s="92">
        <f>G9/G$3</f>
        <v>0.22558922558922559</v>
      </c>
      <c r="H10" s="113"/>
      <c r="J10" s="114" t="s">
        <v>451</v>
      </c>
      <c r="K10" s="115" t="s">
        <v>355</v>
      </c>
      <c r="L10" s="75">
        <v>5</v>
      </c>
      <c r="O10" s="114" t="s">
        <v>444</v>
      </c>
      <c r="P10" s="115" t="s">
        <v>348</v>
      </c>
      <c r="Q10" s="117" t="s">
        <v>50</v>
      </c>
      <c r="R10" s="117" t="s">
        <v>417</v>
      </c>
      <c r="S10" s="117">
        <v>1</v>
      </c>
    </row>
    <row r="11" spans="1:20" x14ac:dyDescent="0.25">
      <c r="A11" s="110" t="s">
        <v>756</v>
      </c>
      <c r="B11" s="110" t="s">
        <v>425</v>
      </c>
      <c r="C11" s="110">
        <v>4</v>
      </c>
      <c r="D11" s="110">
        <v>3</v>
      </c>
      <c r="F11" s="120"/>
      <c r="G11" s="121"/>
      <c r="J11" s="114" t="s">
        <v>453</v>
      </c>
      <c r="K11" s="115" t="s">
        <v>357</v>
      </c>
      <c r="L11" s="75">
        <v>8</v>
      </c>
      <c r="O11" s="114" t="s">
        <v>446</v>
      </c>
      <c r="P11" s="117" t="s">
        <v>350</v>
      </c>
      <c r="Q11" s="117" t="s">
        <v>50</v>
      </c>
      <c r="R11" s="117" t="s">
        <v>417</v>
      </c>
      <c r="S11" s="117">
        <v>1</v>
      </c>
    </row>
    <row r="12" spans="1:20" x14ac:dyDescent="0.25">
      <c r="A12" s="110" t="s">
        <v>145</v>
      </c>
      <c r="B12" s="110" t="s">
        <v>435</v>
      </c>
      <c r="C12" s="110">
        <v>4</v>
      </c>
      <c r="D12" s="110">
        <v>3</v>
      </c>
      <c r="E12" s="111"/>
      <c r="F12" s="37" t="s">
        <v>13</v>
      </c>
      <c r="G12" s="95" t="s">
        <v>414</v>
      </c>
      <c r="H12" s="113"/>
      <c r="J12" s="114" t="s">
        <v>454</v>
      </c>
      <c r="K12" s="115" t="s">
        <v>358</v>
      </c>
      <c r="L12" s="75">
        <v>4</v>
      </c>
      <c r="O12" s="114" t="s">
        <v>447</v>
      </c>
      <c r="P12" s="117" t="s">
        <v>351</v>
      </c>
      <c r="Q12" s="117" t="s">
        <v>112</v>
      </c>
      <c r="R12" s="117" t="s">
        <v>417</v>
      </c>
      <c r="S12" s="117">
        <v>1</v>
      </c>
    </row>
    <row r="13" spans="1:20" x14ac:dyDescent="0.25">
      <c r="A13" s="110" t="s">
        <v>64</v>
      </c>
      <c r="B13" s="110" t="s">
        <v>419</v>
      </c>
      <c r="C13" s="110">
        <v>4</v>
      </c>
      <c r="D13" s="110">
        <v>3</v>
      </c>
      <c r="E13" s="111"/>
      <c r="F13" s="38">
        <v>1</v>
      </c>
      <c r="G13" s="123" t="s">
        <v>757</v>
      </c>
      <c r="H13" s="113"/>
      <c r="J13" s="114" t="s">
        <v>455</v>
      </c>
      <c r="K13" s="117" t="s">
        <v>359</v>
      </c>
      <c r="L13" s="75">
        <v>15</v>
      </c>
      <c r="O13" s="114" t="s">
        <v>447</v>
      </c>
      <c r="P13" s="117" t="s">
        <v>351</v>
      </c>
      <c r="Q13" s="117" t="s">
        <v>226</v>
      </c>
      <c r="R13" s="117" t="s">
        <v>421</v>
      </c>
      <c r="S13" s="117">
        <v>1</v>
      </c>
    </row>
    <row r="14" spans="1:20" x14ac:dyDescent="0.25">
      <c r="A14" s="110" t="s">
        <v>69</v>
      </c>
      <c r="B14" s="110" t="s">
        <v>419</v>
      </c>
      <c r="C14" s="110">
        <v>4</v>
      </c>
      <c r="D14" s="110">
        <v>3</v>
      </c>
      <c r="E14" s="111"/>
      <c r="F14" s="38">
        <v>2</v>
      </c>
      <c r="G14" s="123" t="s">
        <v>758</v>
      </c>
      <c r="H14" s="113"/>
      <c r="J14" s="114" t="s">
        <v>515</v>
      </c>
      <c r="K14" s="115" t="s">
        <v>514</v>
      </c>
      <c r="L14" s="75">
        <v>3</v>
      </c>
      <c r="O14" s="114" t="s">
        <v>447</v>
      </c>
      <c r="P14" s="115" t="s">
        <v>351</v>
      </c>
      <c r="Q14" s="117" t="s">
        <v>759</v>
      </c>
      <c r="R14" s="117" t="s">
        <v>427</v>
      </c>
      <c r="S14" s="117">
        <v>1</v>
      </c>
    </row>
    <row r="15" spans="1:20" x14ac:dyDescent="0.25">
      <c r="A15" s="110" t="s">
        <v>99</v>
      </c>
      <c r="B15" s="110" t="s">
        <v>564</v>
      </c>
      <c r="C15" s="110">
        <v>4</v>
      </c>
      <c r="D15" s="110">
        <v>3</v>
      </c>
      <c r="E15" s="111"/>
      <c r="F15" s="38">
        <v>3</v>
      </c>
      <c r="G15" s="123" t="s">
        <v>656</v>
      </c>
      <c r="H15" s="113"/>
      <c r="J15" s="114" t="s">
        <v>457</v>
      </c>
      <c r="K15" s="117" t="s">
        <v>361</v>
      </c>
      <c r="L15" s="75">
        <v>2</v>
      </c>
      <c r="O15" s="114" t="s">
        <v>447</v>
      </c>
      <c r="P15" s="115" t="s">
        <v>351</v>
      </c>
      <c r="Q15" s="117" t="s">
        <v>110</v>
      </c>
      <c r="R15" s="117" t="s">
        <v>417</v>
      </c>
      <c r="S15" s="117">
        <v>1</v>
      </c>
    </row>
    <row r="16" spans="1:20" x14ac:dyDescent="0.25">
      <c r="A16" s="110" t="s">
        <v>135</v>
      </c>
      <c r="B16" s="110" t="s">
        <v>425</v>
      </c>
      <c r="C16" s="110">
        <v>4</v>
      </c>
      <c r="D16" s="110">
        <v>2</v>
      </c>
      <c r="E16" s="111"/>
      <c r="F16" s="38" t="s">
        <v>760</v>
      </c>
      <c r="G16" s="123" t="s">
        <v>761</v>
      </c>
      <c r="H16" s="113"/>
      <c r="J16" s="114" t="s">
        <v>456</v>
      </c>
      <c r="K16" s="115" t="s">
        <v>360</v>
      </c>
      <c r="L16" s="75">
        <v>12</v>
      </c>
      <c r="O16" s="114" t="s">
        <v>447</v>
      </c>
      <c r="P16" s="115" t="s">
        <v>351</v>
      </c>
      <c r="Q16" s="117" t="s">
        <v>762</v>
      </c>
      <c r="R16" s="117" t="s">
        <v>440</v>
      </c>
      <c r="S16" s="117">
        <v>1</v>
      </c>
    </row>
    <row r="17" spans="1:19" x14ac:dyDescent="0.25">
      <c r="A17" s="110" t="s">
        <v>57</v>
      </c>
      <c r="B17" s="110" t="s">
        <v>416</v>
      </c>
      <c r="C17" s="110">
        <v>4</v>
      </c>
      <c r="D17" s="110">
        <v>2</v>
      </c>
      <c r="E17" s="111"/>
      <c r="F17" s="38" t="s">
        <v>760</v>
      </c>
      <c r="G17" s="123" t="s">
        <v>763</v>
      </c>
      <c r="H17" s="113"/>
      <c r="J17" s="114" t="s">
        <v>460</v>
      </c>
      <c r="K17" s="117" t="s">
        <v>364</v>
      </c>
      <c r="L17" s="75">
        <v>1</v>
      </c>
      <c r="O17" s="114" t="s">
        <v>447</v>
      </c>
      <c r="P17" s="115" t="s">
        <v>351</v>
      </c>
      <c r="Q17" s="117" t="s">
        <v>233</v>
      </c>
      <c r="R17" s="117" t="s">
        <v>419</v>
      </c>
      <c r="S17" s="117">
        <v>1</v>
      </c>
    </row>
    <row r="18" spans="1:19" x14ac:dyDescent="0.25">
      <c r="A18" s="110" t="s">
        <v>764</v>
      </c>
      <c r="B18" s="110" t="s">
        <v>424</v>
      </c>
      <c r="C18" s="110">
        <v>4</v>
      </c>
      <c r="D18" s="110">
        <v>2</v>
      </c>
      <c r="F18" s="124"/>
      <c r="J18" s="114" t="s">
        <v>461</v>
      </c>
      <c r="K18" s="117" t="s">
        <v>365</v>
      </c>
      <c r="L18" s="75">
        <v>1</v>
      </c>
      <c r="O18" s="114" t="s">
        <v>447</v>
      </c>
      <c r="P18" s="117" t="s">
        <v>351</v>
      </c>
      <c r="Q18" s="117" t="s">
        <v>51</v>
      </c>
      <c r="R18" s="117" t="s">
        <v>419</v>
      </c>
      <c r="S18" s="117">
        <v>1</v>
      </c>
    </row>
    <row r="19" spans="1:19" x14ac:dyDescent="0.25">
      <c r="A19" s="110" t="s">
        <v>765</v>
      </c>
      <c r="B19" s="110" t="s">
        <v>526</v>
      </c>
      <c r="C19" s="110">
        <v>4</v>
      </c>
      <c r="D19" s="110">
        <v>2</v>
      </c>
      <c r="J19" s="114" t="s">
        <v>462</v>
      </c>
      <c r="K19" s="117" t="s">
        <v>367</v>
      </c>
      <c r="L19" s="75">
        <v>1</v>
      </c>
      <c r="O19" s="114" t="s">
        <v>447</v>
      </c>
      <c r="P19" s="117" t="s">
        <v>351</v>
      </c>
      <c r="Q19" s="117" t="s">
        <v>109</v>
      </c>
      <c r="R19" s="117" t="s">
        <v>417</v>
      </c>
      <c r="S19" s="117">
        <v>4</v>
      </c>
    </row>
    <row r="20" spans="1:19" x14ac:dyDescent="0.25">
      <c r="A20" s="110" t="s">
        <v>214</v>
      </c>
      <c r="B20" s="110" t="s">
        <v>421</v>
      </c>
      <c r="C20" s="110">
        <v>4</v>
      </c>
      <c r="D20" s="110">
        <v>2</v>
      </c>
      <c r="E20" s="111"/>
      <c r="J20" s="114" t="s">
        <v>464</v>
      </c>
      <c r="K20" s="115" t="s">
        <v>369</v>
      </c>
      <c r="L20" s="75">
        <v>6</v>
      </c>
      <c r="O20" s="114" t="s">
        <v>447</v>
      </c>
      <c r="P20" s="117" t="s">
        <v>351</v>
      </c>
      <c r="Q20" s="117" t="s">
        <v>766</v>
      </c>
      <c r="R20" s="117" t="s">
        <v>418</v>
      </c>
      <c r="S20" s="117">
        <v>1</v>
      </c>
    </row>
    <row r="21" spans="1:19" x14ac:dyDescent="0.25">
      <c r="A21" s="110" t="s">
        <v>243</v>
      </c>
      <c r="B21" s="110" t="s">
        <v>420</v>
      </c>
      <c r="C21" s="110">
        <v>4</v>
      </c>
      <c r="D21" s="110">
        <v>2</v>
      </c>
      <c r="J21" s="114" t="s">
        <v>464</v>
      </c>
      <c r="K21" s="117" t="s">
        <v>370</v>
      </c>
      <c r="L21" s="75">
        <v>1</v>
      </c>
      <c r="O21" s="114" t="s">
        <v>447</v>
      </c>
      <c r="P21" s="117" t="s">
        <v>351</v>
      </c>
      <c r="Q21" s="117" t="s">
        <v>50</v>
      </c>
      <c r="R21" s="117" t="s">
        <v>417</v>
      </c>
      <c r="S21" s="117">
        <v>5</v>
      </c>
    </row>
    <row r="22" spans="1:19" x14ac:dyDescent="0.25">
      <c r="A22" s="110" t="s">
        <v>767</v>
      </c>
      <c r="B22" s="110" t="s">
        <v>424</v>
      </c>
      <c r="C22" s="110">
        <v>4</v>
      </c>
      <c r="D22" s="110">
        <v>2</v>
      </c>
      <c r="J22" s="114" t="s">
        <v>465</v>
      </c>
      <c r="K22" s="115" t="s">
        <v>371</v>
      </c>
      <c r="L22" s="75">
        <v>16</v>
      </c>
      <c r="O22" s="114" t="s">
        <v>448</v>
      </c>
      <c r="P22" s="115" t="s">
        <v>352</v>
      </c>
      <c r="Q22" s="117" t="s">
        <v>52</v>
      </c>
      <c r="R22" s="117" t="s">
        <v>419</v>
      </c>
      <c r="S22" s="117">
        <v>3</v>
      </c>
    </row>
    <row r="23" spans="1:19" x14ac:dyDescent="0.25">
      <c r="A23" s="110" t="s">
        <v>596</v>
      </c>
      <c r="B23" s="110" t="s">
        <v>430</v>
      </c>
      <c r="C23" s="110">
        <v>4</v>
      </c>
      <c r="D23" s="110">
        <v>1</v>
      </c>
      <c r="J23" s="114" t="s">
        <v>477</v>
      </c>
      <c r="K23" s="115" t="s">
        <v>384</v>
      </c>
      <c r="L23" s="75">
        <v>2</v>
      </c>
      <c r="O23" s="114" t="s">
        <v>448</v>
      </c>
      <c r="P23" s="115" t="s">
        <v>352</v>
      </c>
      <c r="Q23" s="117" t="s">
        <v>50</v>
      </c>
      <c r="R23" s="117" t="s">
        <v>417</v>
      </c>
      <c r="S23" s="117">
        <v>1</v>
      </c>
    </row>
    <row r="24" spans="1:19" x14ac:dyDescent="0.25">
      <c r="A24" s="110" t="s">
        <v>768</v>
      </c>
      <c r="B24" s="110" t="s">
        <v>430</v>
      </c>
      <c r="C24" s="110">
        <v>4</v>
      </c>
      <c r="D24" s="110">
        <v>1</v>
      </c>
      <c r="J24" s="114" t="s">
        <v>502</v>
      </c>
      <c r="K24" s="115" t="s">
        <v>411</v>
      </c>
      <c r="L24" s="75">
        <v>3</v>
      </c>
      <c r="O24" s="114" t="s">
        <v>450</v>
      </c>
      <c r="P24" s="115" t="s">
        <v>354</v>
      </c>
      <c r="Q24" s="117" t="s">
        <v>108</v>
      </c>
      <c r="R24" s="117" t="s">
        <v>417</v>
      </c>
      <c r="S24" s="117">
        <v>1</v>
      </c>
    </row>
    <row r="25" spans="1:19" x14ac:dyDescent="0.25">
      <c r="A25" s="110" t="s">
        <v>769</v>
      </c>
      <c r="B25" s="110" t="s">
        <v>574</v>
      </c>
      <c r="C25" s="110">
        <v>4</v>
      </c>
      <c r="D25" s="110">
        <v>1</v>
      </c>
      <c r="J25" s="114" t="s">
        <v>467</v>
      </c>
      <c r="K25" s="117" t="s">
        <v>373</v>
      </c>
      <c r="L25" s="75">
        <v>1</v>
      </c>
      <c r="O25" s="114" t="s">
        <v>450</v>
      </c>
      <c r="P25" s="115" t="s">
        <v>354</v>
      </c>
      <c r="Q25" s="117" t="s">
        <v>214</v>
      </c>
      <c r="R25" s="117" t="s">
        <v>421</v>
      </c>
      <c r="S25" s="117">
        <v>1</v>
      </c>
    </row>
    <row r="26" spans="1:19" x14ac:dyDescent="0.25">
      <c r="A26" s="110" t="s">
        <v>277</v>
      </c>
      <c r="B26" s="110" t="s">
        <v>426</v>
      </c>
      <c r="C26" s="110">
        <v>4</v>
      </c>
      <c r="D26" s="110">
        <v>1</v>
      </c>
      <c r="J26" s="114" t="s">
        <v>495</v>
      </c>
      <c r="K26" s="115" t="s">
        <v>402</v>
      </c>
      <c r="L26" s="75">
        <v>2</v>
      </c>
      <c r="O26" s="114" t="s">
        <v>450</v>
      </c>
      <c r="P26" s="115" t="s">
        <v>354</v>
      </c>
      <c r="Q26" s="117" t="s">
        <v>50</v>
      </c>
      <c r="R26" s="117" t="s">
        <v>417</v>
      </c>
      <c r="S26" s="117">
        <v>2</v>
      </c>
    </row>
    <row r="27" spans="1:19" x14ac:dyDescent="0.25">
      <c r="A27" s="110" t="s">
        <v>59</v>
      </c>
      <c r="B27" s="110" t="s">
        <v>428</v>
      </c>
      <c r="C27" s="110">
        <v>4</v>
      </c>
      <c r="D27" s="110">
        <v>1</v>
      </c>
      <c r="J27" s="114" t="s">
        <v>469</v>
      </c>
      <c r="K27" s="115" t="s">
        <v>375</v>
      </c>
      <c r="L27" s="75">
        <v>1</v>
      </c>
      <c r="O27" s="114" t="s">
        <v>450</v>
      </c>
      <c r="P27" s="115" t="s">
        <v>354</v>
      </c>
      <c r="Q27" s="117" t="s">
        <v>72</v>
      </c>
      <c r="R27" s="117" t="s">
        <v>424</v>
      </c>
      <c r="S27" s="117">
        <v>1</v>
      </c>
    </row>
    <row r="28" spans="1:19" x14ac:dyDescent="0.25">
      <c r="A28" s="110" t="s">
        <v>55</v>
      </c>
      <c r="B28" s="110" t="s">
        <v>435</v>
      </c>
      <c r="C28" s="110">
        <v>4</v>
      </c>
      <c r="D28" s="110">
        <v>1</v>
      </c>
      <c r="J28" s="114" t="s">
        <v>636</v>
      </c>
      <c r="K28" s="115" t="s">
        <v>635</v>
      </c>
      <c r="L28" s="75">
        <v>1</v>
      </c>
      <c r="O28" s="114" t="s">
        <v>451</v>
      </c>
      <c r="P28" s="115" t="s">
        <v>355</v>
      </c>
      <c r="Q28" s="117" t="s">
        <v>596</v>
      </c>
      <c r="R28" s="117" t="s">
        <v>430</v>
      </c>
      <c r="S28" s="117">
        <v>1</v>
      </c>
    </row>
    <row r="29" spans="1:19" x14ac:dyDescent="0.25">
      <c r="A29" s="110" t="s">
        <v>61</v>
      </c>
      <c r="B29" s="110" t="s">
        <v>424</v>
      </c>
      <c r="C29" s="110">
        <v>4</v>
      </c>
      <c r="D29" s="110">
        <v>1</v>
      </c>
      <c r="J29" s="114" t="s">
        <v>472</v>
      </c>
      <c r="K29" s="117" t="s">
        <v>379</v>
      </c>
      <c r="L29" s="75">
        <v>38</v>
      </c>
      <c r="O29" s="114" t="s">
        <v>451</v>
      </c>
      <c r="P29" s="115" t="s">
        <v>355</v>
      </c>
      <c r="Q29" s="117" t="s">
        <v>768</v>
      </c>
      <c r="R29" s="117" t="s">
        <v>430</v>
      </c>
      <c r="S29" s="117">
        <v>1</v>
      </c>
    </row>
    <row r="30" spans="1:19" x14ac:dyDescent="0.25">
      <c r="A30" s="110" t="s">
        <v>247</v>
      </c>
      <c r="B30" s="110" t="s">
        <v>431</v>
      </c>
      <c r="C30" s="110">
        <v>4</v>
      </c>
      <c r="D30" s="110">
        <v>1</v>
      </c>
      <c r="J30" s="114" t="s">
        <v>473</v>
      </c>
      <c r="K30" s="117" t="s">
        <v>380</v>
      </c>
      <c r="L30" s="75">
        <v>23</v>
      </c>
      <c r="O30" s="114" t="s">
        <v>451</v>
      </c>
      <c r="P30" s="115" t="s">
        <v>355</v>
      </c>
      <c r="Q30" s="117" t="s">
        <v>770</v>
      </c>
      <c r="R30" s="117" t="s">
        <v>430</v>
      </c>
      <c r="S30" s="117">
        <v>1</v>
      </c>
    </row>
    <row r="31" spans="1:19" x14ac:dyDescent="0.25">
      <c r="A31" s="110" t="s">
        <v>137</v>
      </c>
      <c r="B31" s="110" t="s">
        <v>422</v>
      </c>
      <c r="C31" s="110">
        <v>4</v>
      </c>
      <c r="D31" s="110">
        <v>1</v>
      </c>
      <c r="J31" s="114" t="s">
        <v>471</v>
      </c>
      <c r="K31" s="115" t="s">
        <v>377</v>
      </c>
      <c r="L31" s="75">
        <v>3</v>
      </c>
      <c r="O31" s="114" t="s">
        <v>451</v>
      </c>
      <c r="P31" s="115" t="s">
        <v>355</v>
      </c>
      <c r="Q31" s="117" t="s">
        <v>771</v>
      </c>
      <c r="R31" s="117" t="s">
        <v>422</v>
      </c>
      <c r="S31" s="117">
        <v>1</v>
      </c>
    </row>
    <row r="32" spans="1:19" x14ac:dyDescent="0.25">
      <c r="A32" s="110" t="s">
        <v>772</v>
      </c>
      <c r="B32" s="110" t="s">
        <v>422</v>
      </c>
      <c r="C32" s="110">
        <v>4</v>
      </c>
      <c r="D32" s="110">
        <v>1</v>
      </c>
      <c r="J32" s="114" t="s">
        <v>474</v>
      </c>
      <c r="K32" s="115" t="s">
        <v>381</v>
      </c>
      <c r="L32" s="75">
        <v>3</v>
      </c>
      <c r="O32" s="114" t="s">
        <v>451</v>
      </c>
      <c r="P32" s="115" t="s">
        <v>355</v>
      </c>
      <c r="Q32" s="117" t="s">
        <v>50</v>
      </c>
      <c r="R32" s="117" t="s">
        <v>417</v>
      </c>
      <c r="S32" s="117">
        <v>1</v>
      </c>
    </row>
    <row r="33" spans="1:19" x14ac:dyDescent="0.25">
      <c r="A33" s="110" t="s">
        <v>773</v>
      </c>
      <c r="B33" s="110" t="s">
        <v>549</v>
      </c>
      <c r="C33" s="110">
        <v>4</v>
      </c>
      <c r="D33" s="110">
        <v>1</v>
      </c>
      <c r="J33" s="114" t="s">
        <v>677</v>
      </c>
      <c r="K33" s="117" t="s">
        <v>678</v>
      </c>
      <c r="L33" s="75">
        <v>2</v>
      </c>
      <c r="O33" s="114" t="s">
        <v>453</v>
      </c>
      <c r="P33" s="115" t="s">
        <v>357</v>
      </c>
      <c r="Q33" s="117" t="s">
        <v>145</v>
      </c>
      <c r="R33" s="117" t="s">
        <v>435</v>
      </c>
      <c r="S33" s="117">
        <v>1</v>
      </c>
    </row>
    <row r="34" spans="1:19" x14ac:dyDescent="0.25">
      <c r="A34" s="110" t="s">
        <v>279</v>
      </c>
      <c r="B34" s="110" t="s">
        <v>419</v>
      </c>
      <c r="C34" s="110">
        <v>4</v>
      </c>
      <c r="D34" s="110">
        <v>1</v>
      </c>
      <c r="J34" s="114" t="s">
        <v>476</v>
      </c>
      <c r="K34" s="117" t="s">
        <v>383</v>
      </c>
      <c r="L34" s="75">
        <v>1</v>
      </c>
      <c r="O34" s="114" t="s">
        <v>453</v>
      </c>
      <c r="P34" s="115" t="s">
        <v>357</v>
      </c>
      <c r="Q34" s="117" t="s">
        <v>52</v>
      </c>
      <c r="R34" s="117" t="s">
        <v>419</v>
      </c>
      <c r="S34" s="117">
        <v>1</v>
      </c>
    </row>
    <row r="35" spans="1:19" x14ac:dyDescent="0.25">
      <c r="A35" s="110" t="s">
        <v>199</v>
      </c>
      <c r="B35" s="110" t="s">
        <v>430</v>
      </c>
      <c r="C35" s="110">
        <v>4</v>
      </c>
      <c r="D35" s="110">
        <v>1</v>
      </c>
      <c r="J35" s="114" t="s">
        <v>530</v>
      </c>
      <c r="K35" s="119" t="s">
        <v>529</v>
      </c>
      <c r="L35" s="75">
        <v>1</v>
      </c>
      <c r="O35" s="114" t="s">
        <v>453</v>
      </c>
      <c r="P35" s="115" t="s">
        <v>357</v>
      </c>
      <c r="Q35" s="117" t="s">
        <v>109</v>
      </c>
      <c r="R35" s="117" t="s">
        <v>417</v>
      </c>
      <c r="S35" s="117">
        <v>1</v>
      </c>
    </row>
    <row r="36" spans="1:19" x14ac:dyDescent="0.25">
      <c r="A36" s="110" t="s">
        <v>774</v>
      </c>
      <c r="B36" s="110" t="s">
        <v>522</v>
      </c>
      <c r="C36" s="110">
        <v>4</v>
      </c>
      <c r="D36" s="110">
        <v>1</v>
      </c>
      <c r="J36" s="114" t="s">
        <v>478</v>
      </c>
      <c r="K36" s="115" t="s">
        <v>385</v>
      </c>
      <c r="L36" s="75">
        <v>3</v>
      </c>
      <c r="O36" s="114" t="s">
        <v>453</v>
      </c>
      <c r="P36" s="119" t="s">
        <v>357</v>
      </c>
      <c r="Q36" s="117" t="s">
        <v>71</v>
      </c>
      <c r="R36" s="117" t="s">
        <v>425</v>
      </c>
      <c r="S36" s="117">
        <v>1</v>
      </c>
    </row>
    <row r="37" spans="1:19" x14ac:dyDescent="0.25">
      <c r="A37" s="110" t="s">
        <v>663</v>
      </c>
      <c r="B37" s="110" t="s">
        <v>416</v>
      </c>
      <c r="C37" s="110">
        <v>4</v>
      </c>
      <c r="D37" s="110">
        <v>1</v>
      </c>
      <c r="J37" s="114" t="s">
        <v>479</v>
      </c>
      <c r="K37" s="115" t="s">
        <v>386</v>
      </c>
      <c r="L37" s="75">
        <v>2</v>
      </c>
      <c r="O37" s="114" t="s">
        <v>453</v>
      </c>
      <c r="P37" s="115" t="s">
        <v>357</v>
      </c>
      <c r="Q37" s="117" t="s">
        <v>50</v>
      </c>
      <c r="R37" s="117" t="s">
        <v>417</v>
      </c>
      <c r="S37" s="117">
        <v>3</v>
      </c>
    </row>
    <row r="38" spans="1:19" x14ac:dyDescent="0.25">
      <c r="A38" s="110" t="s">
        <v>775</v>
      </c>
      <c r="B38" s="110" t="s">
        <v>427</v>
      </c>
      <c r="C38" s="110">
        <v>4</v>
      </c>
      <c r="D38" s="110">
        <v>1</v>
      </c>
      <c r="J38" s="114" t="s">
        <v>480</v>
      </c>
      <c r="K38" s="117" t="s">
        <v>387</v>
      </c>
      <c r="L38" s="75">
        <v>4</v>
      </c>
      <c r="O38" s="114" t="s">
        <v>453</v>
      </c>
      <c r="P38" s="115" t="s">
        <v>357</v>
      </c>
      <c r="Q38" s="117" t="s">
        <v>72</v>
      </c>
      <c r="R38" s="117" t="s">
        <v>424</v>
      </c>
      <c r="S38" s="117">
        <v>1</v>
      </c>
    </row>
    <row r="39" spans="1:19" x14ac:dyDescent="0.25">
      <c r="A39" s="110" t="s">
        <v>204</v>
      </c>
      <c r="B39" s="110" t="s">
        <v>522</v>
      </c>
      <c r="C39" s="110">
        <v>4</v>
      </c>
      <c r="D39" s="110">
        <v>1</v>
      </c>
      <c r="J39" s="114" t="s">
        <v>481</v>
      </c>
      <c r="K39" s="119" t="s">
        <v>388</v>
      </c>
      <c r="L39" s="75">
        <v>3</v>
      </c>
      <c r="O39" s="114" t="s">
        <v>454</v>
      </c>
      <c r="P39" s="115" t="s">
        <v>358</v>
      </c>
      <c r="Q39" s="117" t="s">
        <v>108</v>
      </c>
      <c r="R39" s="117" t="s">
        <v>417</v>
      </c>
      <c r="S39" s="117">
        <v>2</v>
      </c>
    </row>
    <row r="40" spans="1:19" x14ac:dyDescent="0.25">
      <c r="A40" s="110" t="s">
        <v>776</v>
      </c>
      <c r="B40" s="110" t="s">
        <v>517</v>
      </c>
      <c r="C40" s="110">
        <v>4</v>
      </c>
      <c r="D40" s="110">
        <v>1</v>
      </c>
      <c r="J40" s="114" t="s">
        <v>452</v>
      </c>
      <c r="K40" s="117" t="s">
        <v>356</v>
      </c>
      <c r="L40" s="75">
        <v>5</v>
      </c>
      <c r="O40" s="114" t="s">
        <v>454</v>
      </c>
      <c r="P40" s="115" t="s">
        <v>358</v>
      </c>
      <c r="Q40" s="117" t="s">
        <v>110</v>
      </c>
      <c r="R40" s="117" t="s">
        <v>417</v>
      </c>
      <c r="S40" s="117">
        <v>1</v>
      </c>
    </row>
    <row r="41" spans="1:19" x14ac:dyDescent="0.25">
      <c r="A41" s="110" t="s">
        <v>755</v>
      </c>
      <c r="B41" s="110" t="s">
        <v>431</v>
      </c>
      <c r="C41" s="110">
        <v>4</v>
      </c>
      <c r="D41" s="110">
        <v>1</v>
      </c>
      <c r="J41" s="114" t="s">
        <v>535</v>
      </c>
      <c r="K41" s="115" t="s">
        <v>534</v>
      </c>
      <c r="L41" s="75">
        <v>1</v>
      </c>
      <c r="O41" s="114" t="s">
        <v>454</v>
      </c>
      <c r="P41" s="115" t="s">
        <v>358</v>
      </c>
      <c r="Q41" s="117" t="s">
        <v>109</v>
      </c>
      <c r="R41" s="117" t="s">
        <v>417</v>
      </c>
      <c r="S41" s="117">
        <v>1</v>
      </c>
    </row>
    <row r="42" spans="1:19" x14ac:dyDescent="0.25">
      <c r="A42" s="110" t="s">
        <v>282</v>
      </c>
      <c r="B42" s="110" t="s">
        <v>425</v>
      </c>
      <c r="C42" s="110">
        <v>4</v>
      </c>
      <c r="D42" s="110">
        <v>1</v>
      </c>
      <c r="J42" s="114" t="s">
        <v>484</v>
      </c>
      <c r="K42" s="117" t="s">
        <v>391</v>
      </c>
      <c r="L42" s="75">
        <v>1</v>
      </c>
      <c r="O42" s="114" t="s">
        <v>455</v>
      </c>
      <c r="P42" s="117" t="s">
        <v>359</v>
      </c>
      <c r="Q42" s="117" t="s">
        <v>247</v>
      </c>
      <c r="R42" s="117" t="s">
        <v>431</v>
      </c>
      <c r="S42" s="117">
        <v>1</v>
      </c>
    </row>
    <row r="43" spans="1:19" x14ac:dyDescent="0.25">
      <c r="A43" s="110" t="s">
        <v>283</v>
      </c>
      <c r="B43" s="110" t="s">
        <v>421</v>
      </c>
      <c r="C43" s="110">
        <v>4</v>
      </c>
      <c r="D43" s="110">
        <v>1</v>
      </c>
      <c r="J43" s="114" t="s">
        <v>485</v>
      </c>
      <c r="K43" s="115" t="s">
        <v>392</v>
      </c>
      <c r="L43" s="75">
        <v>1</v>
      </c>
      <c r="O43" s="114" t="s">
        <v>455</v>
      </c>
      <c r="P43" s="115" t="s">
        <v>359</v>
      </c>
      <c r="Q43" s="117" t="s">
        <v>108</v>
      </c>
      <c r="R43" s="117" t="s">
        <v>417</v>
      </c>
      <c r="S43" s="117">
        <v>1</v>
      </c>
    </row>
    <row r="44" spans="1:19" x14ac:dyDescent="0.25">
      <c r="A44" s="110" t="s">
        <v>176</v>
      </c>
      <c r="B44" s="110" t="s">
        <v>440</v>
      </c>
      <c r="C44" s="110">
        <v>4</v>
      </c>
      <c r="D44" s="110">
        <v>1</v>
      </c>
      <c r="J44" s="114" t="s">
        <v>487</v>
      </c>
      <c r="K44" s="115" t="s">
        <v>394</v>
      </c>
      <c r="L44" s="75">
        <v>6</v>
      </c>
      <c r="O44" s="114" t="s">
        <v>455</v>
      </c>
      <c r="P44" s="115" t="s">
        <v>359</v>
      </c>
      <c r="Q44" s="117" t="s">
        <v>283</v>
      </c>
      <c r="R44" s="117" t="s">
        <v>421</v>
      </c>
      <c r="S44" s="117">
        <v>1</v>
      </c>
    </row>
    <row r="45" spans="1:19" x14ac:dyDescent="0.25">
      <c r="A45" s="110" t="s">
        <v>85</v>
      </c>
      <c r="B45" s="110" t="s">
        <v>435</v>
      </c>
      <c r="C45" s="110">
        <v>4</v>
      </c>
      <c r="D45" s="110">
        <v>1</v>
      </c>
      <c r="J45" s="114" t="s">
        <v>489</v>
      </c>
      <c r="K45" s="115" t="s">
        <v>396</v>
      </c>
      <c r="L45" s="75">
        <v>4</v>
      </c>
      <c r="O45" s="114" t="s">
        <v>455</v>
      </c>
      <c r="P45" s="115" t="s">
        <v>359</v>
      </c>
      <c r="Q45" s="117" t="s">
        <v>777</v>
      </c>
      <c r="R45" s="117" t="s">
        <v>440</v>
      </c>
      <c r="S45" s="117">
        <v>1</v>
      </c>
    </row>
    <row r="46" spans="1:19" x14ac:dyDescent="0.25">
      <c r="A46" s="110" t="s">
        <v>778</v>
      </c>
      <c r="B46" s="110" t="s">
        <v>420</v>
      </c>
      <c r="C46" s="110">
        <v>4</v>
      </c>
      <c r="D46" s="110">
        <v>1</v>
      </c>
      <c r="J46" s="114" t="s">
        <v>494</v>
      </c>
      <c r="K46" s="117" t="s">
        <v>401</v>
      </c>
      <c r="L46" s="75">
        <v>2</v>
      </c>
      <c r="O46" s="114" t="s">
        <v>455</v>
      </c>
      <c r="P46" s="115" t="s">
        <v>359</v>
      </c>
      <c r="Q46" s="117" t="s">
        <v>52</v>
      </c>
      <c r="R46" s="117" t="s">
        <v>419</v>
      </c>
      <c r="S46" s="117">
        <v>1</v>
      </c>
    </row>
    <row r="47" spans="1:19" x14ac:dyDescent="0.25">
      <c r="A47" s="110" t="s">
        <v>762</v>
      </c>
      <c r="B47" s="110" t="s">
        <v>440</v>
      </c>
      <c r="C47" s="110">
        <v>4</v>
      </c>
      <c r="D47" s="110">
        <v>1</v>
      </c>
      <c r="J47" s="114" t="s">
        <v>570</v>
      </c>
      <c r="K47" s="119" t="s">
        <v>569</v>
      </c>
      <c r="L47" s="75">
        <v>1</v>
      </c>
      <c r="O47" s="114" t="s">
        <v>455</v>
      </c>
      <c r="P47" s="115" t="s">
        <v>359</v>
      </c>
      <c r="Q47" s="117" t="s">
        <v>67</v>
      </c>
      <c r="R47" s="117" t="s">
        <v>419</v>
      </c>
      <c r="S47" s="117">
        <v>1</v>
      </c>
    </row>
    <row r="48" spans="1:19" x14ac:dyDescent="0.25">
      <c r="A48" s="110" t="s">
        <v>590</v>
      </c>
      <c r="B48" s="110" t="s">
        <v>430</v>
      </c>
      <c r="C48" s="110">
        <v>4</v>
      </c>
      <c r="D48" s="110">
        <v>1</v>
      </c>
      <c r="J48" s="114" t="s">
        <v>492</v>
      </c>
      <c r="K48" s="117" t="s">
        <v>399</v>
      </c>
      <c r="L48" s="75">
        <v>10</v>
      </c>
      <c r="O48" s="114" t="s">
        <v>455</v>
      </c>
      <c r="P48" s="115" t="s">
        <v>359</v>
      </c>
      <c r="Q48" s="117" t="s">
        <v>779</v>
      </c>
      <c r="R48" s="117" t="s">
        <v>425</v>
      </c>
      <c r="S48" s="117">
        <v>1</v>
      </c>
    </row>
    <row r="49" spans="1:19" x14ac:dyDescent="0.25">
      <c r="A49" s="110" t="s">
        <v>780</v>
      </c>
      <c r="B49" s="110" t="s">
        <v>566</v>
      </c>
      <c r="C49" s="110">
        <v>4</v>
      </c>
      <c r="D49" s="110">
        <v>1</v>
      </c>
      <c r="J49" s="114" t="s">
        <v>493</v>
      </c>
      <c r="K49" s="115" t="s">
        <v>400</v>
      </c>
      <c r="L49" s="75">
        <v>8</v>
      </c>
      <c r="O49" s="114" t="s">
        <v>455</v>
      </c>
      <c r="P49" s="115" t="s">
        <v>359</v>
      </c>
      <c r="Q49" s="117" t="s">
        <v>781</v>
      </c>
      <c r="R49" s="117" t="s">
        <v>418</v>
      </c>
      <c r="S49" s="117">
        <v>1</v>
      </c>
    </row>
    <row r="50" spans="1:19" x14ac:dyDescent="0.25">
      <c r="A50" s="110" t="s">
        <v>782</v>
      </c>
      <c r="B50" s="110" t="s">
        <v>566</v>
      </c>
      <c r="C50" s="110">
        <v>4</v>
      </c>
      <c r="D50" s="110">
        <v>1</v>
      </c>
      <c r="J50" s="114" t="s">
        <v>497</v>
      </c>
      <c r="K50" s="117" t="s">
        <v>405</v>
      </c>
      <c r="L50" s="75">
        <v>4</v>
      </c>
      <c r="O50" s="114" t="s">
        <v>455</v>
      </c>
      <c r="P50" s="115" t="s">
        <v>359</v>
      </c>
      <c r="Q50" s="117" t="s">
        <v>783</v>
      </c>
      <c r="R50" s="117" t="s">
        <v>432</v>
      </c>
      <c r="S50" s="117">
        <v>1</v>
      </c>
    </row>
    <row r="51" spans="1:19" x14ac:dyDescent="0.25">
      <c r="A51" s="110" t="s">
        <v>784</v>
      </c>
      <c r="B51" s="110" t="s">
        <v>437</v>
      </c>
      <c r="C51" s="110">
        <v>4</v>
      </c>
      <c r="D51" s="110">
        <v>1</v>
      </c>
      <c r="J51" s="114" t="s">
        <v>497</v>
      </c>
      <c r="K51" s="117" t="s">
        <v>404</v>
      </c>
      <c r="L51" s="75">
        <v>4</v>
      </c>
      <c r="O51" s="114" t="s">
        <v>455</v>
      </c>
      <c r="P51" s="115" t="s">
        <v>359</v>
      </c>
      <c r="Q51" s="117" t="s">
        <v>50</v>
      </c>
      <c r="R51" s="117" t="s">
        <v>417</v>
      </c>
      <c r="S51" s="117">
        <v>4</v>
      </c>
    </row>
    <row r="52" spans="1:19" x14ac:dyDescent="0.25">
      <c r="A52" s="110" t="s">
        <v>87</v>
      </c>
      <c r="B52" s="110" t="s">
        <v>425</v>
      </c>
      <c r="C52" s="110">
        <v>4</v>
      </c>
      <c r="D52" s="110">
        <v>1</v>
      </c>
      <c r="J52" s="114" t="s">
        <v>498</v>
      </c>
      <c r="K52" s="119" t="s">
        <v>406</v>
      </c>
      <c r="L52" s="75">
        <v>3</v>
      </c>
      <c r="O52" s="114" t="s">
        <v>455</v>
      </c>
      <c r="P52" s="115" t="s">
        <v>359</v>
      </c>
      <c r="Q52" s="117" t="s">
        <v>72</v>
      </c>
      <c r="R52" s="117" t="s">
        <v>424</v>
      </c>
      <c r="S52" s="117">
        <v>1</v>
      </c>
    </row>
    <row r="53" spans="1:19" x14ac:dyDescent="0.25">
      <c r="A53" s="110" t="s">
        <v>766</v>
      </c>
      <c r="B53" s="110" t="s">
        <v>418</v>
      </c>
      <c r="C53" s="110">
        <v>4</v>
      </c>
      <c r="D53" s="110">
        <v>1</v>
      </c>
      <c r="J53" s="114" t="s">
        <v>785</v>
      </c>
      <c r="K53" s="115" t="s">
        <v>786</v>
      </c>
      <c r="L53" s="75">
        <v>1</v>
      </c>
      <c r="O53" s="114" t="s">
        <v>455</v>
      </c>
      <c r="P53" s="117" t="s">
        <v>359</v>
      </c>
      <c r="Q53" s="117" t="s">
        <v>111</v>
      </c>
      <c r="R53" s="117" t="s">
        <v>417</v>
      </c>
      <c r="S53" s="117">
        <v>1</v>
      </c>
    </row>
    <row r="54" spans="1:19" x14ac:dyDescent="0.25">
      <c r="A54" s="110" t="s">
        <v>271</v>
      </c>
      <c r="B54" s="110" t="s">
        <v>421</v>
      </c>
      <c r="C54" s="110">
        <v>4</v>
      </c>
      <c r="D54" s="110">
        <v>1</v>
      </c>
      <c r="J54" s="114" t="s">
        <v>500</v>
      </c>
      <c r="K54" s="115" t="s">
        <v>409</v>
      </c>
      <c r="L54" s="75">
        <v>3</v>
      </c>
      <c r="O54" s="114" t="s">
        <v>515</v>
      </c>
      <c r="P54" s="115" t="s">
        <v>514</v>
      </c>
      <c r="Q54" s="117" t="s">
        <v>63</v>
      </c>
      <c r="R54" s="117" t="s">
        <v>430</v>
      </c>
      <c r="S54" s="117">
        <v>1</v>
      </c>
    </row>
    <row r="55" spans="1:19" x14ac:dyDescent="0.25">
      <c r="A55" s="110" t="s">
        <v>68</v>
      </c>
      <c r="B55" s="110" t="s">
        <v>419</v>
      </c>
      <c r="C55" s="110">
        <v>4</v>
      </c>
      <c r="D55" s="110">
        <v>1</v>
      </c>
      <c r="J55" s="114" t="s">
        <v>501</v>
      </c>
      <c r="K55" s="115" t="s">
        <v>410</v>
      </c>
      <c r="L55" s="75">
        <v>3</v>
      </c>
      <c r="O55" s="114" t="s">
        <v>515</v>
      </c>
      <c r="P55" s="119" t="s">
        <v>514</v>
      </c>
      <c r="Q55" s="117" t="s">
        <v>214</v>
      </c>
      <c r="R55" s="117" t="s">
        <v>421</v>
      </c>
      <c r="S55" s="117">
        <v>1</v>
      </c>
    </row>
    <row r="56" spans="1:19" x14ac:dyDescent="0.25">
      <c r="A56" s="110" t="s">
        <v>632</v>
      </c>
      <c r="B56" s="110" t="s">
        <v>424</v>
      </c>
      <c r="C56" s="110">
        <v>4</v>
      </c>
      <c r="D56" s="110">
        <v>1</v>
      </c>
      <c r="J56" s="125"/>
      <c r="K56" s="125"/>
      <c r="L56" s="126"/>
      <c r="O56" s="114" t="s">
        <v>515</v>
      </c>
      <c r="P56" s="115" t="s">
        <v>514</v>
      </c>
      <c r="Q56" s="117" t="s">
        <v>131</v>
      </c>
      <c r="R56" s="117" t="s">
        <v>420</v>
      </c>
      <c r="S56" s="117">
        <v>1</v>
      </c>
    </row>
    <row r="57" spans="1:19" x14ac:dyDescent="0.25">
      <c r="A57" s="110" t="s">
        <v>787</v>
      </c>
      <c r="B57" s="110" t="s">
        <v>549</v>
      </c>
      <c r="C57" s="110">
        <v>4</v>
      </c>
      <c r="D57" s="110">
        <v>1</v>
      </c>
      <c r="J57" s="82"/>
      <c r="K57" s="82"/>
      <c r="L57" s="127"/>
      <c r="O57" s="114" t="s">
        <v>457</v>
      </c>
      <c r="P57" s="117" t="s">
        <v>361</v>
      </c>
      <c r="Q57" s="117" t="s">
        <v>137</v>
      </c>
      <c r="R57" s="117" t="s">
        <v>422</v>
      </c>
      <c r="S57" s="117">
        <v>1</v>
      </c>
    </row>
    <row r="58" spans="1:19" x14ac:dyDescent="0.25">
      <c r="A58" s="110" t="s">
        <v>254</v>
      </c>
      <c r="B58" s="110" t="s">
        <v>427</v>
      </c>
      <c r="C58" s="110">
        <v>4</v>
      </c>
      <c r="D58" s="110">
        <v>1</v>
      </c>
      <c r="J58" s="82"/>
      <c r="K58" s="82"/>
      <c r="L58" s="127"/>
      <c r="O58" s="114" t="s">
        <v>457</v>
      </c>
      <c r="P58" s="115" t="s">
        <v>361</v>
      </c>
      <c r="Q58" s="117" t="s">
        <v>50</v>
      </c>
      <c r="R58" s="117" t="s">
        <v>417</v>
      </c>
      <c r="S58" s="117">
        <v>1</v>
      </c>
    </row>
    <row r="59" spans="1:19" x14ac:dyDescent="0.25">
      <c r="A59" s="110" t="s">
        <v>771</v>
      </c>
      <c r="B59" s="110" t="s">
        <v>422</v>
      </c>
      <c r="C59" s="110">
        <v>4</v>
      </c>
      <c r="D59" s="110">
        <v>1</v>
      </c>
      <c r="J59" s="82"/>
      <c r="K59" s="82"/>
      <c r="L59" s="127"/>
      <c r="O59" s="114" t="s">
        <v>456</v>
      </c>
      <c r="P59" s="115" t="s">
        <v>360</v>
      </c>
      <c r="Q59" s="117" t="s">
        <v>63</v>
      </c>
      <c r="R59" s="117" t="s">
        <v>430</v>
      </c>
      <c r="S59" s="117">
        <v>1</v>
      </c>
    </row>
    <row r="60" spans="1:19" x14ac:dyDescent="0.25">
      <c r="A60" s="110" t="s">
        <v>788</v>
      </c>
      <c r="B60" s="110" t="s">
        <v>503</v>
      </c>
      <c r="C60" s="110">
        <v>4</v>
      </c>
      <c r="D60" s="110">
        <v>1</v>
      </c>
      <c r="J60" s="82"/>
      <c r="K60" s="82"/>
      <c r="L60" s="127"/>
      <c r="O60" s="114" t="s">
        <v>456</v>
      </c>
      <c r="P60" s="115" t="s">
        <v>360</v>
      </c>
      <c r="Q60" s="117" t="s">
        <v>110</v>
      </c>
      <c r="R60" s="117" t="s">
        <v>417</v>
      </c>
      <c r="S60" s="117">
        <v>1</v>
      </c>
    </row>
    <row r="61" spans="1:19" x14ac:dyDescent="0.25">
      <c r="A61" s="110" t="s">
        <v>789</v>
      </c>
      <c r="B61" s="110" t="s">
        <v>503</v>
      </c>
      <c r="C61" s="110">
        <v>4</v>
      </c>
      <c r="D61" s="110">
        <v>1</v>
      </c>
      <c r="J61" s="82"/>
      <c r="K61" s="82"/>
      <c r="L61" s="127"/>
      <c r="O61" s="114" t="s">
        <v>456</v>
      </c>
      <c r="P61" s="115" t="s">
        <v>360</v>
      </c>
      <c r="Q61" s="117" t="s">
        <v>790</v>
      </c>
      <c r="R61" s="117" t="s">
        <v>425</v>
      </c>
      <c r="S61" s="117">
        <v>1</v>
      </c>
    </row>
    <row r="62" spans="1:19" x14ac:dyDescent="0.25">
      <c r="A62" s="110" t="s">
        <v>97</v>
      </c>
      <c r="B62" s="110" t="s">
        <v>440</v>
      </c>
      <c r="C62" s="110">
        <v>4</v>
      </c>
      <c r="D62" s="110">
        <v>1</v>
      </c>
      <c r="J62" s="82"/>
      <c r="K62" s="82"/>
      <c r="L62" s="127"/>
      <c r="O62" s="114" t="s">
        <v>456</v>
      </c>
      <c r="P62" s="115" t="s">
        <v>360</v>
      </c>
      <c r="Q62" s="117" t="s">
        <v>52</v>
      </c>
      <c r="R62" s="117" t="s">
        <v>419</v>
      </c>
      <c r="S62" s="117">
        <v>1</v>
      </c>
    </row>
    <row r="63" spans="1:19" x14ac:dyDescent="0.25">
      <c r="A63" s="110" t="s">
        <v>100</v>
      </c>
      <c r="B63" s="110" t="s">
        <v>564</v>
      </c>
      <c r="C63" s="110">
        <v>4</v>
      </c>
      <c r="D63" s="110">
        <v>1</v>
      </c>
      <c r="J63" s="82"/>
      <c r="K63" s="82"/>
      <c r="O63" s="114" t="s">
        <v>456</v>
      </c>
      <c r="P63" s="115" t="s">
        <v>360</v>
      </c>
      <c r="Q63" s="117" t="s">
        <v>51</v>
      </c>
      <c r="R63" s="117" t="s">
        <v>419</v>
      </c>
      <c r="S63" s="117">
        <v>2</v>
      </c>
    </row>
    <row r="64" spans="1:19" x14ac:dyDescent="0.25">
      <c r="A64" s="110" t="s">
        <v>273</v>
      </c>
      <c r="B64" s="110" t="s">
        <v>420</v>
      </c>
      <c r="C64" s="110">
        <v>4</v>
      </c>
      <c r="D64" s="110">
        <v>1</v>
      </c>
      <c r="J64" s="82"/>
      <c r="K64" s="82"/>
      <c r="O64" s="114" t="s">
        <v>456</v>
      </c>
      <c r="P64" s="115" t="s">
        <v>360</v>
      </c>
      <c r="Q64" s="117" t="s">
        <v>789</v>
      </c>
      <c r="R64" s="117" t="s">
        <v>503</v>
      </c>
      <c r="S64" s="117">
        <v>1</v>
      </c>
    </row>
    <row r="65" spans="1:19" x14ac:dyDescent="0.25">
      <c r="A65" s="110" t="s">
        <v>71</v>
      </c>
      <c r="B65" s="110" t="s">
        <v>425</v>
      </c>
      <c r="C65" s="110">
        <v>4</v>
      </c>
      <c r="D65" s="110">
        <v>1</v>
      </c>
      <c r="J65" s="82"/>
      <c r="K65" s="82"/>
      <c r="O65" s="114" t="s">
        <v>456</v>
      </c>
      <c r="P65" s="115" t="s">
        <v>360</v>
      </c>
      <c r="Q65" s="117" t="s">
        <v>69</v>
      </c>
      <c r="R65" s="117" t="s">
        <v>419</v>
      </c>
      <c r="S65" s="117">
        <v>1</v>
      </c>
    </row>
    <row r="66" spans="1:19" x14ac:dyDescent="0.25">
      <c r="A66" s="110" t="s">
        <v>781</v>
      </c>
      <c r="B66" s="110" t="s">
        <v>418</v>
      </c>
      <c r="C66" s="110">
        <v>4</v>
      </c>
      <c r="D66" s="110">
        <v>1</v>
      </c>
      <c r="J66" s="82"/>
      <c r="K66" s="82"/>
      <c r="O66" s="114" t="s">
        <v>456</v>
      </c>
      <c r="P66" s="117" t="s">
        <v>360</v>
      </c>
      <c r="Q66" s="117" t="s">
        <v>50</v>
      </c>
      <c r="R66" s="117" t="s">
        <v>417</v>
      </c>
      <c r="S66" s="117">
        <v>4</v>
      </c>
    </row>
    <row r="67" spans="1:19" x14ac:dyDescent="0.25">
      <c r="A67" s="110" t="s">
        <v>783</v>
      </c>
      <c r="B67" s="110" t="s">
        <v>432</v>
      </c>
      <c r="C67" s="110">
        <v>4</v>
      </c>
      <c r="D67" s="110">
        <v>1</v>
      </c>
      <c r="J67" s="82"/>
      <c r="K67" s="82"/>
      <c r="O67" s="114" t="s">
        <v>460</v>
      </c>
      <c r="P67" s="117" t="s">
        <v>364</v>
      </c>
      <c r="Q67" s="117" t="s">
        <v>50</v>
      </c>
      <c r="R67" s="117" t="s">
        <v>417</v>
      </c>
      <c r="S67" s="117">
        <v>1</v>
      </c>
    </row>
    <row r="68" spans="1:19" x14ac:dyDescent="0.25">
      <c r="A68" s="110" t="s">
        <v>104</v>
      </c>
      <c r="B68" s="110" t="s">
        <v>424</v>
      </c>
      <c r="C68" s="110">
        <v>4</v>
      </c>
      <c r="D68" s="110">
        <v>1</v>
      </c>
      <c r="J68" s="82"/>
      <c r="K68" s="82"/>
      <c r="O68" s="114" t="s">
        <v>461</v>
      </c>
      <c r="P68" s="117" t="s">
        <v>365</v>
      </c>
      <c r="Q68" s="117" t="s">
        <v>50</v>
      </c>
      <c r="R68" s="117" t="s">
        <v>417</v>
      </c>
      <c r="S68" s="117">
        <v>1</v>
      </c>
    </row>
    <row r="69" spans="1:19" x14ac:dyDescent="0.25">
      <c r="A69" s="110" t="s">
        <v>791</v>
      </c>
      <c r="B69" s="110" t="s">
        <v>430</v>
      </c>
      <c r="C69" s="110">
        <v>4</v>
      </c>
      <c r="D69" s="110">
        <v>1</v>
      </c>
      <c r="J69" s="82"/>
      <c r="K69" s="82"/>
      <c r="O69" s="114" t="s">
        <v>462</v>
      </c>
      <c r="P69" s="117" t="s">
        <v>367</v>
      </c>
      <c r="Q69" s="117" t="s">
        <v>756</v>
      </c>
      <c r="R69" s="117" t="s">
        <v>425</v>
      </c>
      <c r="S69" s="117">
        <v>1</v>
      </c>
    </row>
    <row r="70" spans="1:19" x14ac:dyDescent="0.25">
      <c r="A70" s="110" t="s">
        <v>792</v>
      </c>
      <c r="B70" s="110" t="s">
        <v>440</v>
      </c>
      <c r="C70" s="110">
        <v>4</v>
      </c>
      <c r="D70" s="110">
        <v>1</v>
      </c>
      <c r="J70" s="82"/>
      <c r="K70" s="82"/>
      <c r="O70" s="114" t="s">
        <v>464</v>
      </c>
      <c r="P70" s="115" t="s">
        <v>369</v>
      </c>
      <c r="Q70" s="117" t="s">
        <v>793</v>
      </c>
      <c r="R70" s="117" t="s">
        <v>426</v>
      </c>
      <c r="S70" s="117">
        <v>1</v>
      </c>
    </row>
    <row r="71" spans="1:19" x14ac:dyDescent="0.25">
      <c r="A71" s="110" t="s">
        <v>108</v>
      </c>
      <c r="B71" s="110" t="s">
        <v>417</v>
      </c>
      <c r="C71" s="110">
        <v>2</v>
      </c>
      <c r="D71" s="110">
        <v>20</v>
      </c>
      <c r="J71" s="82"/>
      <c r="K71" s="82"/>
      <c r="O71" s="114" t="s">
        <v>464</v>
      </c>
      <c r="P71" s="119" t="s">
        <v>369</v>
      </c>
      <c r="Q71" s="117" t="s">
        <v>110</v>
      </c>
      <c r="R71" s="117" t="s">
        <v>417</v>
      </c>
      <c r="S71" s="117">
        <v>2</v>
      </c>
    </row>
    <row r="72" spans="1:19" x14ac:dyDescent="0.25">
      <c r="A72" s="110" t="s">
        <v>109</v>
      </c>
      <c r="B72" s="110" t="s">
        <v>417</v>
      </c>
      <c r="C72" s="110">
        <v>2</v>
      </c>
      <c r="D72" s="110">
        <v>14</v>
      </c>
      <c r="J72" s="82"/>
      <c r="K72" s="82"/>
      <c r="O72" s="114" t="s">
        <v>464</v>
      </c>
      <c r="P72" s="115" t="s">
        <v>369</v>
      </c>
      <c r="Q72" s="117" t="s">
        <v>85</v>
      </c>
      <c r="R72" s="117" t="s">
        <v>435</v>
      </c>
      <c r="S72" s="117">
        <v>1</v>
      </c>
    </row>
    <row r="73" spans="1:19" x14ac:dyDescent="0.25">
      <c r="A73" s="110" t="s">
        <v>110</v>
      </c>
      <c r="B73" s="110" t="s">
        <v>417</v>
      </c>
      <c r="C73" s="110">
        <v>2</v>
      </c>
      <c r="D73" s="110">
        <v>9</v>
      </c>
      <c r="J73" s="82"/>
      <c r="K73" s="82"/>
      <c r="O73" s="114" t="s">
        <v>464</v>
      </c>
      <c r="P73" s="117" t="s">
        <v>370</v>
      </c>
      <c r="Q73" s="117" t="s">
        <v>51</v>
      </c>
      <c r="R73" s="117" t="s">
        <v>419</v>
      </c>
      <c r="S73" s="117">
        <v>1</v>
      </c>
    </row>
    <row r="74" spans="1:19" x14ac:dyDescent="0.25">
      <c r="A74" s="110" t="s">
        <v>111</v>
      </c>
      <c r="B74" s="110" t="s">
        <v>417</v>
      </c>
      <c r="C74" s="110">
        <v>2</v>
      </c>
      <c r="D74" s="110">
        <v>4</v>
      </c>
      <c r="J74" s="82"/>
      <c r="K74" s="82"/>
      <c r="O74" s="114" t="s">
        <v>464</v>
      </c>
      <c r="P74" s="117" t="s">
        <v>369</v>
      </c>
      <c r="Q74" s="117" t="s">
        <v>69</v>
      </c>
      <c r="R74" s="117" t="s">
        <v>419</v>
      </c>
      <c r="S74" s="117">
        <v>1</v>
      </c>
    </row>
    <row r="75" spans="1:19" x14ac:dyDescent="0.25">
      <c r="A75" s="110" t="s">
        <v>112</v>
      </c>
      <c r="B75" s="110" t="s">
        <v>417</v>
      </c>
      <c r="C75" s="110">
        <v>2</v>
      </c>
      <c r="D75" s="110">
        <v>3</v>
      </c>
      <c r="J75" s="82"/>
      <c r="K75" s="82"/>
      <c r="O75" s="114" t="s">
        <v>464</v>
      </c>
      <c r="P75" s="115" t="s">
        <v>369</v>
      </c>
      <c r="Q75" s="117" t="s">
        <v>99</v>
      </c>
      <c r="R75" s="117" t="s">
        <v>564</v>
      </c>
      <c r="S75" s="117">
        <v>1</v>
      </c>
    </row>
    <row r="76" spans="1:19" x14ac:dyDescent="0.25">
      <c r="A76" s="110" t="s">
        <v>114</v>
      </c>
      <c r="B76" s="110" t="s">
        <v>417</v>
      </c>
      <c r="C76" s="110">
        <v>2</v>
      </c>
      <c r="D76" s="110">
        <v>2</v>
      </c>
      <c r="J76" s="82"/>
      <c r="K76" s="82"/>
      <c r="O76" s="114" t="s">
        <v>465</v>
      </c>
      <c r="P76" s="115" t="s">
        <v>371</v>
      </c>
      <c r="Q76" s="117" t="s">
        <v>135</v>
      </c>
      <c r="R76" s="117" t="s">
        <v>425</v>
      </c>
      <c r="S76" s="117">
        <v>1</v>
      </c>
    </row>
    <row r="77" spans="1:19" x14ac:dyDescent="0.25">
      <c r="A77" s="110" t="s">
        <v>233</v>
      </c>
      <c r="B77" s="110" t="s">
        <v>419</v>
      </c>
      <c r="C77" s="110">
        <v>2</v>
      </c>
      <c r="D77" s="110">
        <v>2</v>
      </c>
      <c r="J77" s="82"/>
      <c r="K77" s="82"/>
      <c r="O77" s="114" t="s">
        <v>465</v>
      </c>
      <c r="P77" s="115" t="s">
        <v>371</v>
      </c>
      <c r="Q77" s="117" t="s">
        <v>133</v>
      </c>
      <c r="R77" s="117" t="s">
        <v>430</v>
      </c>
      <c r="S77" s="117">
        <v>1</v>
      </c>
    </row>
    <row r="78" spans="1:19" x14ac:dyDescent="0.25">
      <c r="A78" s="110" t="s">
        <v>779</v>
      </c>
      <c r="B78" s="110" t="s">
        <v>425</v>
      </c>
      <c r="C78" s="110">
        <v>2</v>
      </c>
      <c r="D78" s="110">
        <v>2</v>
      </c>
      <c r="J78" s="82"/>
      <c r="K78" s="82"/>
      <c r="O78" s="114" t="s">
        <v>465</v>
      </c>
      <c r="P78" s="117" t="s">
        <v>371</v>
      </c>
      <c r="Q78" s="117" t="s">
        <v>199</v>
      </c>
      <c r="R78" s="117" t="s">
        <v>430</v>
      </c>
      <c r="S78" s="117">
        <v>1</v>
      </c>
    </row>
    <row r="79" spans="1:19" x14ac:dyDescent="0.25">
      <c r="A79" s="110" t="s">
        <v>226</v>
      </c>
      <c r="B79" s="110" t="s">
        <v>421</v>
      </c>
      <c r="C79" s="110">
        <v>2</v>
      </c>
      <c r="D79" s="110">
        <v>1</v>
      </c>
      <c r="J79" s="82"/>
      <c r="K79" s="82"/>
      <c r="O79" s="114" t="s">
        <v>465</v>
      </c>
      <c r="P79" s="115" t="s">
        <v>371</v>
      </c>
      <c r="Q79" s="117" t="s">
        <v>774</v>
      </c>
      <c r="R79" s="117" t="s">
        <v>522</v>
      </c>
      <c r="S79" s="117">
        <v>1</v>
      </c>
    </row>
    <row r="80" spans="1:19" x14ac:dyDescent="0.25">
      <c r="A80" s="110" t="s">
        <v>793</v>
      </c>
      <c r="B80" s="110" t="s">
        <v>426</v>
      </c>
      <c r="C80" s="110">
        <v>2</v>
      </c>
      <c r="D80" s="110">
        <v>1</v>
      </c>
      <c r="J80" s="82"/>
      <c r="K80" s="82"/>
      <c r="O80" s="114" t="s">
        <v>465</v>
      </c>
      <c r="P80" s="115" t="s">
        <v>371</v>
      </c>
      <c r="Q80" s="117" t="s">
        <v>233</v>
      </c>
      <c r="R80" s="117" t="s">
        <v>419</v>
      </c>
      <c r="S80" s="117">
        <v>1</v>
      </c>
    </row>
    <row r="81" spans="1:19" x14ac:dyDescent="0.25">
      <c r="A81" s="110" t="s">
        <v>770</v>
      </c>
      <c r="B81" s="110" t="s">
        <v>430</v>
      </c>
      <c r="C81" s="110">
        <v>2</v>
      </c>
      <c r="D81" s="110">
        <v>1</v>
      </c>
      <c r="J81" s="82"/>
      <c r="K81" s="82"/>
      <c r="O81" s="114" t="s">
        <v>465</v>
      </c>
      <c r="P81" s="115" t="s">
        <v>371</v>
      </c>
      <c r="Q81" s="117" t="s">
        <v>64</v>
      </c>
      <c r="R81" s="117" t="s">
        <v>419</v>
      </c>
      <c r="S81" s="117">
        <v>2</v>
      </c>
    </row>
    <row r="82" spans="1:19" x14ac:dyDescent="0.25">
      <c r="A82" s="110" t="s">
        <v>595</v>
      </c>
      <c r="B82" s="110" t="s">
        <v>426</v>
      </c>
      <c r="C82" s="110">
        <v>2</v>
      </c>
      <c r="D82" s="110">
        <v>1</v>
      </c>
      <c r="J82" s="82"/>
      <c r="K82" s="82"/>
      <c r="O82" s="114" t="s">
        <v>465</v>
      </c>
      <c r="P82" s="117" t="s">
        <v>371</v>
      </c>
      <c r="Q82" s="117" t="s">
        <v>109</v>
      </c>
      <c r="R82" s="117" t="s">
        <v>417</v>
      </c>
      <c r="S82" s="117">
        <v>1</v>
      </c>
    </row>
    <row r="83" spans="1:19" x14ac:dyDescent="0.25">
      <c r="A83" s="110" t="s">
        <v>759</v>
      </c>
      <c r="B83" s="110" t="s">
        <v>427</v>
      </c>
      <c r="C83" s="110">
        <v>2</v>
      </c>
      <c r="D83" s="110">
        <v>1</v>
      </c>
      <c r="J83" s="82"/>
      <c r="K83" s="82"/>
      <c r="O83" s="114" t="s">
        <v>465</v>
      </c>
      <c r="P83" s="115" t="s">
        <v>371</v>
      </c>
      <c r="Q83" s="117" t="s">
        <v>273</v>
      </c>
      <c r="R83" s="117" t="s">
        <v>420</v>
      </c>
      <c r="S83" s="117">
        <v>1</v>
      </c>
    </row>
    <row r="84" spans="1:19" x14ac:dyDescent="0.25">
      <c r="A84" s="110" t="s">
        <v>777</v>
      </c>
      <c r="B84" s="110" t="s">
        <v>440</v>
      </c>
      <c r="C84" s="110">
        <v>2</v>
      </c>
      <c r="D84" s="110">
        <v>1</v>
      </c>
      <c r="J84" s="82"/>
      <c r="K84" s="82"/>
      <c r="O84" s="114" t="s">
        <v>465</v>
      </c>
      <c r="P84" s="115" t="s">
        <v>371</v>
      </c>
      <c r="Q84" s="117" t="s">
        <v>50</v>
      </c>
      <c r="R84" s="117" t="s">
        <v>417</v>
      </c>
      <c r="S84" s="117">
        <v>7</v>
      </c>
    </row>
    <row r="85" spans="1:19" x14ac:dyDescent="0.25">
      <c r="A85" s="110" t="s">
        <v>697</v>
      </c>
      <c r="B85" s="110" t="s">
        <v>428</v>
      </c>
      <c r="C85" s="110">
        <v>2</v>
      </c>
      <c r="D85" s="110">
        <v>1</v>
      </c>
      <c r="J85" s="82"/>
      <c r="K85" s="82"/>
      <c r="O85" s="114" t="s">
        <v>477</v>
      </c>
      <c r="P85" s="115" t="s">
        <v>384</v>
      </c>
      <c r="Q85" s="117" t="s">
        <v>50</v>
      </c>
      <c r="R85" s="117" t="s">
        <v>417</v>
      </c>
      <c r="S85" s="117">
        <v>2</v>
      </c>
    </row>
    <row r="86" spans="1:19" x14ac:dyDescent="0.25">
      <c r="A86" s="110" t="s">
        <v>790</v>
      </c>
      <c r="B86" s="110" t="s">
        <v>425</v>
      </c>
      <c r="C86" s="110">
        <v>2</v>
      </c>
      <c r="D86" s="110">
        <v>1</v>
      </c>
      <c r="J86" s="82"/>
      <c r="K86" s="82"/>
      <c r="O86" s="114" t="s">
        <v>502</v>
      </c>
      <c r="P86" s="115" t="s">
        <v>411</v>
      </c>
      <c r="Q86" s="117" t="s">
        <v>110</v>
      </c>
      <c r="R86" s="117" t="s">
        <v>417</v>
      </c>
      <c r="S86" s="117">
        <v>1</v>
      </c>
    </row>
    <row r="87" spans="1:19" x14ac:dyDescent="0.25">
      <c r="A87" s="110" t="s">
        <v>794</v>
      </c>
      <c r="B87" s="110" t="s">
        <v>422</v>
      </c>
      <c r="C87" s="110">
        <v>2</v>
      </c>
      <c r="D87" s="110">
        <v>1</v>
      </c>
      <c r="J87" s="82"/>
      <c r="K87" s="82"/>
      <c r="O87" s="114" t="s">
        <v>502</v>
      </c>
      <c r="P87" s="119" t="s">
        <v>411</v>
      </c>
      <c r="Q87" s="117" t="s">
        <v>590</v>
      </c>
      <c r="R87" s="117" t="s">
        <v>430</v>
      </c>
      <c r="S87" s="117">
        <v>1</v>
      </c>
    </row>
    <row r="88" spans="1:19" x14ac:dyDescent="0.25">
      <c r="A88" s="110" t="s">
        <v>156</v>
      </c>
      <c r="B88" s="110" t="s">
        <v>435</v>
      </c>
      <c r="C88" s="110">
        <v>2</v>
      </c>
      <c r="D88" s="110">
        <v>1</v>
      </c>
      <c r="J88" s="82"/>
      <c r="K88" s="82"/>
      <c r="O88" s="114" t="s">
        <v>502</v>
      </c>
      <c r="P88" s="119" t="s">
        <v>411</v>
      </c>
      <c r="Q88" s="117" t="s">
        <v>50</v>
      </c>
      <c r="R88" s="117" t="s">
        <v>417</v>
      </c>
      <c r="S88" s="117">
        <v>1</v>
      </c>
    </row>
    <row r="89" spans="1:19" x14ac:dyDescent="0.25">
      <c r="A89" s="110" t="s">
        <v>131</v>
      </c>
      <c r="B89" s="110" t="s">
        <v>420</v>
      </c>
      <c r="C89" s="110">
        <v>2</v>
      </c>
      <c r="D89" s="110">
        <v>1</v>
      </c>
      <c r="J89" s="82"/>
      <c r="K89" s="82"/>
      <c r="O89" s="114" t="s">
        <v>467</v>
      </c>
      <c r="P89" s="117" t="s">
        <v>373</v>
      </c>
      <c r="Q89" s="117" t="s">
        <v>595</v>
      </c>
      <c r="R89" s="117" t="s">
        <v>426</v>
      </c>
      <c r="S89" s="117">
        <v>1</v>
      </c>
    </row>
    <row r="90" spans="1:19" x14ac:dyDescent="0.25">
      <c r="A90" s="124"/>
      <c r="B90" s="124"/>
      <c r="C90" s="124"/>
      <c r="D90" s="124"/>
      <c r="J90" s="82"/>
      <c r="K90" s="82"/>
      <c r="O90" s="114" t="s">
        <v>495</v>
      </c>
      <c r="P90" s="115" t="s">
        <v>402</v>
      </c>
      <c r="Q90" s="117" t="s">
        <v>271</v>
      </c>
      <c r="R90" s="117" t="s">
        <v>421</v>
      </c>
      <c r="S90" s="117">
        <v>1</v>
      </c>
    </row>
    <row r="91" spans="1:19" x14ac:dyDescent="0.25">
      <c r="J91" s="82"/>
      <c r="K91" s="82"/>
      <c r="O91" s="114" t="s">
        <v>495</v>
      </c>
      <c r="P91" s="115" t="s">
        <v>402</v>
      </c>
      <c r="Q91" s="117" t="s">
        <v>69</v>
      </c>
      <c r="R91" s="117" t="s">
        <v>419</v>
      </c>
      <c r="S91" s="117">
        <v>1</v>
      </c>
    </row>
    <row r="92" spans="1:19" x14ac:dyDescent="0.25">
      <c r="J92" s="82"/>
      <c r="K92" s="82"/>
      <c r="O92" s="114" t="s">
        <v>469</v>
      </c>
      <c r="P92" s="115" t="s">
        <v>375</v>
      </c>
      <c r="Q92" s="117" t="s">
        <v>776</v>
      </c>
      <c r="R92" s="117" t="s">
        <v>517</v>
      </c>
      <c r="S92" s="117">
        <v>1</v>
      </c>
    </row>
    <row r="93" spans="1:19" x14ac:dyDescent="0.25">
      <c r="J93" s="82"/>
      <c r="K93" s="82"/>
      <c r="O93" s="114" t="s">
        <v>636</v>
      </c>
      <c r="P93" s="115" t="s">
        <v>635</v>
      </c>
      <c r="Q93" s="117" t="s">
        <v>114</v>
      </c>
      <c r="R93" s="117" t="s">
        <v>417</v>
      </c>
      <c r="S93" s="117">
        <v>1</v>
      </c>
    </row>
    <row r="94" spans="1:19" x14ac:dyDescent="0.25">
      <c r="J94" s="82"/>
      <c r="K94" s="82"/>
      <c r="O94" s="114" t="s">
        <v>472</v>
      </c>
      <c r="P94" s="117" t="s">
        <v>379</v>
      </c>
      <c r="Q94" s="117" t="s">
        <v>59</v>
      </c>
      <c r="R94" s="117" t="s">
        <v>428</v>
      </c>
      <c r="S94" s="117">
        <v>1</v>
      </c>
    </row>
    <row r="95" spans="1:19" x14ac:dyDescent="0.25">
      <c r="J95" s="82"/>
      <c r="K95" s="82"/>
      <c r="O95" s="114" t="s">
        <v>472</v>
      </c>
      <c r="P95" s="119" t="s">
        <v>379</v>
      </c>
      <c r="Q95" s="117" t="s">
        <v>61</v>
      </c>
      <c r="R95" s="117" t="s">
        <v>424</v>
      </c>
      <c r="S95" s="117">
        <v>1</v>
      </c>
    </row>
    <row r="96" spans="1:19" x14ac:dyDescent="0.25">
      <c r="J96" s="82"/>
      <c r="K96" s="82"/>
      <c r="O96" s="114" t="s">
        <v>472</v>
      </c>
      <c r="P96" s="115" t="s">
        <v>379</v>
      </c>
      <c r="Q96" s="117" t="s">
        <v>53</v>
      </c>
      <c r="R96" s="117" t="s">
        <v>435</v>
      </c>
      <c r="S96" s="117">
        <v>2</v>
      </c>
    </row>
    <row r="97" spans="10:19" x14ac:dyDescent="0.25">
      <c r="J97" s="82"/>
      <c r="K97" s="82"/>
      <c r="O97" s="114" t="s">
        <v>472</v>
      </c>
      <c r="P97" s="115" t="s">
        <v>379</v>
      </c>
      <c r="Q97" s="117" t="s">
        <v>772</v>
      </c>
      <c r="R97" s="117" t="s">
        <v>422</v>
      </c>
      <c r="S97" s="117">
        <v>1</v>
      </c>
    </row>
    <row r="98" spans="10:19" x14ac:dyDescent="0.25">
      <c r="J98" s="82"/>
      <c r="K98" s="82"/>
      <c r="O98" s="114" t="s">
        <v>472</v>
      </c>
      <c r="P98" s="117" t="s">
        <v>379</v>
      </c>
      <c r="Q98" s="117" t="s">
        <v>108</v>
      </c>
      <c r="R98" s="117" t="s">
        <v>417</v>
      </c>
      <c r="S98" s="117">
        <v>1</v>
      </c>
    </row>
    <row r="99" spans="10:19" x14ac:dyDescent="0.25">
      <c r="J99" s="82"/>
      <c r="K99" s="82"/>
      <c r="O99" s="114" t="s">
        <v>472</v>
      </c>
      <c r="P99" s="115" t="s">
        <v>379</v>
      </c>
      <c r="Q99" s="117" t="s">
        <v>57</v>
      </c>
      <c r="R99" s="117" t="s">
        <v>416</v>
      </c>
      <c r="S99" s="117">
        <v>1</v>
      </c>
    </row>
    <row r="100" spans="10:19" x14ac:dyDescent="0.25">
      <c r="J100" s="82"/>
      <c r="K100" s="82"/>
      <c r="O100" s="114" t="s">
        <v>472</v>
      </c>
      <c r="P100" s="115" t="s">
        <v>379</v>
      </c>
      <c r="Q100" s="117" t="s">
        <v>133</v>
      </c>
      <c r="R100" s="117" t="s">
        <v>430</v>
      </c>
      <c r="S100" s="117">
        <v>1</v>
      </c>
    </row>
    <row r="101" spans="10:19" x14ac:dyDescent="0.25">
      <c r="J101" s="82"/>
      <c r="K101" s="82"/>
      <c r="O101" s="114" t="s">
        <v>472</v>
      </c>
      <c r="P101" s="117" t="s">
        <v>379</v>
      </c>
      <c r="Q101" s="117" t="s">
        <v>595</v>
      </c>
      <c r="R101" s="117" t="s">
        <v>426</v>
      </c>
      <c r="S101" s="117">
        <v>1</v>
      </c>
    </row>
    <row r="102" spans="10:19" x14ac:dyDescent="0.25">
      <c r="J102" s="82"/>
      <c r="K102" s="82"/>
      <c r="O102" s="114" t="s">
        <v>472</v>
      </c>
      <c r="P102" s="119" t="s">
        <v>379</v>
      </c>
      <c r="Q102" s="117" t="s">
        <v>283</v>
      </c>
      <c r="R102" s="117" t="s">
        <v>421</v>
      </c>
      <c r="S102" s="117">
        <v>1</v>
      </c>
    </row>
    <row r="103" spans="10:19" x14ac:dyDescent="0.25">
      <c r="J103" s="82"/>
      <c r="K103" s="82"/>
      <c r="O103" s="114" t="s">
        <v>472</v>
      </c>
      <c r="P103" s="119" t="s">
        <v>379</v>
      </c>
      <c r="Q103" s="117" t="s">
        <v>110</v>
      </c>
      <c r="R103" s="117" t="s">
        <v>417</v>
      </c>
      <c r="S103" s="117">
        <v>1</v>
      </c>
    </row>
    <row r="104" spans="10:19" x14ac:dyDescent="0.25">
      <c r="J104" s="82"/>
      <c r="K104" s="82"/>
      <c r="O104" s="114" t="s">
        <v>472</v>
      </c>
      <c r="P104" s="119" t="s">
        <v>379</v>
      </c>
      <c r="Q104" s="117" t="s">
        <v>590</v>
      </c>
      <c r="R104" s="117" t="s">
        <v>430</v>
      </c>
      <c r="S104" s="117">
        <v>1</v>
      </c>
    </row>
    <row r="105" spans="10:19" x14ac:dyDescent="0.25">
      <c r="J105" s="82"/>
      <c r="K105" s="82"/>
      <c r="O105" s="114" t="s">
        <v>472</v>
      </c>
      <c r="P105" s="115" t="s">
        <v>379</v>
      </c>
      <c r="Q105" s="117" t="s">
        <v>697</v>
      </c>
      <c r="R105" s="117" t="s">
        <v>428</v>
      </c>
      <c r="S105" s="117">
        <v>1</v>
      </c>
    </row>
    <row r="106" spans="10:19" x14ac:dyDescent="0.25">
      <c r="J106" s="82"/>
      <c r="K106" s="82"/>
      <c r="O106" s="114" t="s">
        <v>472</v>
      </c>
      <c r="P106" s="115" t="s">
        <v>379</v>
      </c>
      <c r="Q106" s="117" t="s">
        <v>52</v>
      </c>
      <c r="R106" s="117" t="s">
        <v>419</v>
      </c>
      <c r="S106" s="117">
        <v>2</v>
      </c>
    </row>
    <row r="107" spans="10:19" x14ac:dyDescent="0.25">
      <c r="J107" s="82"/>
      <c r="K107" s="82"/>
      <c r="O107" s="114" t="s">
        <v>472</v>
      </c>
      <c r="P107" s="115" t="s">
        <v>379</v>
      </c>
      <c r="Q107" s="117" t="s">
        <v>67</v>
      </c>
      <c r="R107" s="117" t="s">
        <v>419</v>
      </c>
      <c r="S107" s="117">
        <v>1</v>
      </c>
    </row>
    <row r="108" spans="10:19" x14ac:dyDescent="0.25">
      <c r="J108" s="82"/>
      <c r="K108" s="82"/>
      <c r="O108" s="114" t="s">
        <v>472</v>
      </c>
      <c r="P108" s="115" t="s">
        <v>379</v>
      </c>
      <c r="Q108" s="117" t="s">
        <v>51</v>
      </c>
      <c r="R108" s="117" t="s">
        <v>419</v>
      </c>
      <c r="S108" s="117">
        <v>1</v>
      </c>
    </row>
    <row r="109" spans="10:19" x14ac:dyDescent="0.25">
      <c r="J109" s="82"/>
      <c r="K109" s="82"/>
      <c r="O109" s="114" t="s">
        <v>472</v>
      </c>
      <c r="P109" s="115" t="s">
        <v>379</v>
      </c>
      <c r="Q109" s="117" t="s">
        <v>109</v>
      </c>
      <c r="R109" s="117" t="s">
        <v>417</v>
      </c>
      <c r="S109" s="117">
        <v>5</v>
      </c>
    </row>
    <row r="110" spans="10:19" x14ac:dyDescent="0.25">
      <c r="J110" s="82"/>
      <c r="K110" s="82"/>
      <c r="O110" s="114" t="s">
        <v>472</v>
      </c>
      <c r="P110" s="115" t="s">
        <v>379</v>
      </c>
      <c r="Q110" s="117" t="s">
        <v>68</v>
      </c>
      <c r="R110" s="117" t="s">
        <v>419</v>
      </c>
      <c r="S110" s="117">
        <v>1</v>
      </c>
    </row>
    <row r="111" spans="10:19" x14ac:dyDescent="0.25">
      <c r="J111" s="82"/>
      <c r="K111" s="82"/>
      <c r="O111" s="114" t="s">
        <v>472</v>
      </c>
      <c r="P111" s="117" t="s">
        <v>379</v>
      </c>
      <c r="Q111" s="117" t="s">
        <v>54</v>
      </c>
      <c r="R111" s="117" t="s">
        <v>419</v>
      </c>
      <c r="S111" s="117">
        <v>1</v>
      </c>
    </row>
    <row r="112" spans="10:19" x14ac:dyDescent="0.25">
      <c r="J112" s="82"/>
      <c r="K112" s="82"/>
      <c r="O112" s="114" t="s">
        <v>472</v>
      </c>
      <c r="P112" s="115" t="s">
        <v>379</v>
      </c>
      <c r="Q112" s="117" t="s">
        <v>100</v>
      </c>
      <c r="R112" s="117" t="s">
        <v>564</v>
      </c>
      <c r="S112" s="117">
        <v>1</v>
      </c>
    </row>
    <row r="113" spans="10:19" x14ac:dyDescent="0.25">
      <c r="J113" s="82"/>
      <c r="K113" s="82"/>
      <c r="O113" s="114" t="s">
        <v>472</v>
      </c>
      <c r="P113" s="117" t="s">
        <v>379</v>
      </c>
      <c r="Q113" s="117" t="s">
        <v>50</v>
      </c>
      <c r="R113" s="117" t="s">
        <v>417</v>
      </c>
      <c r="S113" s="117">
        <v>13</v>
      </c>
    </row>
    <row r="114" spans="10:19" x14ac:dyDescent="0.25">
      <c r="J114" s="82"/>
      <c r="K114" s="82"/>
      <c r="O114" s="114" t="s">
        <v>473</v>
      </c>
      <c r="P114" s="117" t="s">
        <v>380</v>
      </c>
      <c r="Q114" s="117" t="s">
        <v>773</v>
      </c>
      <c r="R114" s="117" t="s">
        <v>549</v>
      </c>
      <c r="S114" s="117">
        <v>1</v>
      </c>
    </row>
    <row r="115" spans="10:19" x14ac:dyDescent="0.25">
      <c r="J115" s="82"/>
      <c r="K115" s="82"/>
      <c r="O115" s="114" t="s">
        <v>473</v>
      </c>
      <c r="P115" s="119" t="s">
        <v>380</v>
      </c>
      <c r="Q115" s="117" t="s">
        <v>108</v>
      </c>
      <c r="R115" s="117" t="s">
        <v>417</v>
      </c>
      <c r="S115" s="117">
        <v>3</v>
      </c>
    </row>
    <row r="116" spans="10:19" x14ac:dyDescent="0.25">
      <c r="J116" s="82"/>
      <c r="K116" s="82"/>
      <c r="O116" s="114" t="s">
        <v>473</v>
      </c>
      <c r="P116" s="115" t="s">
        <v>380</v>
      </c>
      <c r="Q116" s="117" t="s">
        <v>145</v>
      </c>
      <c r="R116" s="117" t="s">
        <v>435</v>
      </c>
      <c r="S116" s="117">
        <v>1</v>
      </c>
    </row>
    <row r="117" spans="10:19" x14ac:dyDescent="0.25">
      <c r="J117" s="82"/>
      <c r="K117" s="82"/>
      <c r="O117" s="114" t="s">
        <v>473</v>
      </c>
      <c r="P117" s="119" t="s">
        <v>380</v>
      </c>
      <c r="Q117" s="117" t="s">
        <v>110</v>
      </c>
      <c r="R117" s="117" t="s">
        <v>417</v>
      </c>
      <c r="S117" s="117">
        <v>1</v>
      </c>
    </row>
    <row r="118" spans="10:19" x14ac:dyDescent="0.25">
      <c r="J118" s="82"/>
      <c r="K118" s="82"/>
      <c r="O118" s="114" t="s">
        <v>473</v>
      </c>
      <c r="P118" s="115" t="s">
        <v>380</v>
      </c>
      <c r="Q118" s="117" t="s">
        <v>794</v>
      </c>
      <c r="R118" s="117" t="s">
        <v>422</v>
      </c>
      <c r="S118" s="117">
        <v>1</v>
      </c>
    </row>
    <row r="119" spans="10:19" x14ac:dyDescent="0.25">
      <c r="J119" s="82"/>
      <c r="K119" s="82"/>
      <c r="O119" s="114" t="s">
        <v>473</v>
      </c>
      <c r="P119" s="115" t="s">
        <v>380</v>
      </c>
      <c r="Q119" s="117" t="s">
        <v>787</v>
      </c>
      <c r="R119" s="117" t="s">
        <v>549</v>
      </c>
      <c r="S119" s="117">
        <v>1</v>
      </c>
    </row>
    <row r="120" spans="10:19" x14ac:dyDescent="0.25">
      <c r="J120" s="82"/>
      <c r="K120" s="82"/>
      <c r="O120" s="114" t="s">
        <v>473</v>
      </c>
      <c r="P120" s="115" t="s">
        <v>380</v>
      </c>
      <c r="Q120" s="117" t="s">
        <v>54</v>
      </c>
      <c r="R120" s="117" t="s">
        <v>419</v>
      </c>
      <c r="S120" s="117">
        <v>1</v>
      </c>
    </row>
    <row r="121" spans="10:19" x14ac:dyDescent="0.25">
      <c r="J121" s="82"/>
      <c r="K121" s="82"/>
      <c r="O121" s="114" t="s">
        <v>473</v>
      </c>
      <c r="P121" s="119" t="s">
        <v>380</v>
      </c>
      <c r="Q121" s="117" t="s">
        <v>100</v>
      </c>
      <c r="R121" s="117" t="s">
        <v>564</v>
      </c>
      <c r="S121" s="117">
        <v>1</v>
      </c>
    </row>
    <row r="122" spans="10:19" x14ac:dyDescent="0.25">
      <c r="J122" s="82"/>
      <c r="K122" s="82"/>
      <c r="O122" s="114" t="s">
        <v>473</v>
      </c>
      <c r="P122" s="119" t="s">
        <v>380</v>
      </c>
      <c r="Q122" s="117" t="s">
        <v>781</v>
      </c>
      <c r="R122" s="117" t="s">
        <v>418</v>
      </c>
      <c r="S122" s="117">
        <v>1</v>
      </c>
    </row>
    <row r="123" spans="10:19" x14ac:dyDescent="0.25">
      <c r="J123" s="82"/>
      <c r="K123" s="82"/>
      <c r="O123" s="114" t="s">
        <v>473</v>
      </c>
      <c r="P123" s="115" t="s">
        <v>380</v>
      </c>
      <c r="Q123" s="117" t="s">
        <v>50</v>
      </c>
      <c r="R123" s="117" t="s">
        <v>417</v>
      </c>
      <c r="S123" s="117">
        <v>8</v>
      </c>
    </row>
    <row r="124" spans="10:19" x14ac:dyDescent="0.25">
      <c r="J124" s="82"/>
      <c r="K124" s="82"/>
      <c r="O124" s="114" t="s">
        <v>473</v>
      </c>
      <c r="P124" s="115" t="s">
        <v>380</v>
      </c>
      <c r="Q124" s="117" t="s">
        <v>72</v>
      </c>
      <c r="R124" s="117" t="s">
        <v>424</v>
      </c>
      <c r="S124" s="117">
        <v>2</v>
      </c>
    </row>
    <row r="125" spans="10:19" x14ac:dyDescent="0.25">
      <c r="J125" s="82"/>
      <c r="K125" s="82"/>
      <c r="O125" s="114" t="s">
        <v>473</v>
      </c>
      <c r="P125" s="119" t="s">
        <v>380</v>
      </c>
      <c r="Q125" s="117" t="s">
        <v>104</v>
      </c>
      <c r="R125" s="117" t="s">
        <v>424</v>
      </c>
      <c r="S125" s="117">
        <v>1</v>
      </c>
    </row>
    <row r="126" spans="10:19" x14ac:dyDescent="0.25">
      <c r="J126" s="82"/>
      <c r="K126" s="82"/>
      <c r="O126" s="114" t="s">
        <v>473</v>
      </c>
      <c r="P126" s="119" t="s">
        <v>380</v>
      </c>
      <c r="Q126" s="117" t="s">
        <v>767</v>
      </c>
      <c r="R126" s="117" t="s">
        <v>424</v>
      </c>
      <c r="S126" s="117">
        <v>1</v>
      </c>
    </row>
    <row r="127" spans="10:19" x14ac:dyDescent="0.25">
      <c r="J127" s="82"/>
      <c r="K127" s="82"/>
      <c r="O127" s="114" t="s">
        <v>471</v>
      </c>
      <c r="P127" s="115" t="s">
        <v>377</v>
      </c>
      <c r="Q127" s="117" t="s">
        <v>769</v>
      </c>
      <c r="R127" s="117" t="s">
        <v>574</v>
      </c>
      <c r="S127" s="117">
        <v>1</v>
      </c>
    </row>
    <row r="128" spans="10:19" x14ac:dyDescent="0.25">
      <c r="J128" s="82"/>
      <c r="K128" s="82"/>
      <c r="O128" s="114" t="s">
        <v>471</v>
      </c>
      <c r="P128" s="117" t="s">
        <v>377</v>
      </c>
      <c r="Q128" s="117" t="s">
        <v>50</v>
      </c>
      <c r="R128" s="117" t="s">
        <v>417</v>
      </c>
      <c r="S128" s="117">
        <v>2</v>
      </c>
    </row>
    <row r="129" spans="10:19" x14ac:dyDescent="0.25">
      <c r="J129" s="82"/>
      <c r="K129" s="82"/>
      <c r="O129" s="114" t="s">
        <v>474</v>
      </c>
      <c r="P129" s="115" t="s">
        <v>381</v>
      </c>
      <c r="Q129" s="117" t="s">
        <v>53</v>
      </c>
      <c r="R129" s="117" t="s">
        <v>435</v>
      </c>
      <c r="S129" s="117">
        <v>1</v>
      </c>
    </row>
    <row r="130" spans="10:19" x14ac:dyDescent="0.25">
      <c r="J130" s="82"/>
      <c r="K130" s="82"/>
      <c r="O130" s="114" t="s">
        <v>474</v>
      </c>
      <c r="P130" s="117" t="s">
        <v>381</v>
      </c>
      <c r="Q130" s="117" t="s">
        <v>137</v>
      </c>
      <c r="R130" s="117" t="s">
        <v>422</v>
      </c>
      <c r="S130" s="117">
        <v>1</v>
      </c>
    </row>
    <row r="131" spans="10:19" x14ac:dyDescent="0.25">
      <c r="J131" s="82"/>
      <c r="K131" s="82"/>
      <c r="O131" s="114" t="s">
        <v>474</v>
      </c>
      <c r="P131" s="115" t="s">
        <v>381</v>
      </c>
      <c r="Q131" s="117" t="s">
        <v>110</v>
      </c>
      <c r="R131" s="117" t="s">
        <v>417</v>
      </c>
      <c r="S131" s="117">
        <v>1</v>
      </c>
    </row>
    <row r="132" spans="10:19" x14ac:dyDescent="0.25">
      <c r="J132" s="82"/>
      <c r="K132" s="82"/>
      <c r="O132" s="114" t="s">
        <v>677</v>
      </c>
      <c r="P132" s="117" t="s">
        <v>678</v>
      </c>
      <c r="Q132" s="117" t="s">
        <v>204</v>
      </c>
      <c r="R132" s="117" t="s">
        <v>522</v>
      </c>
      <c r="S132" s="117">
        <v>1</v>
      </c>
    </row>
    <row r="133" spans="10:19" x14ac:dyDescent="0.25">
      <c r="J133" s="82"/>
      <c r="K133" s="82"/>
      <c r="O133" s="114" t="s">
        <v>677</v>
      </c>
      <c r="P133" s="119" t="s">
        <v>678</v>
      </c>
      <c r="Q133" s="117" t="s">
        <v>50</v>
      </c>
      <c r="R133" s="117" t="s">
        <v>417</v>
      </c>
      <c r="S133" s="117">
        <v>1</v>
      </c>
    </row>
    <row r="134" spans="10:19" x14ac:dyDescent="0.25">
      <c r="J134" s="82"/>
      <c r="K134" s="82"/>
      <c r="O134" s="114" t="s">
        <v>476</v>
      </c>
      <c r="P134" s="117" t="s">
        <v>383</v>
      </c>
      <c r="Q134" s="117" t="s">
        <v>99</v>
      </c>
      <c r="R134" s="117" t="s">
        <v>564</v>
      </c>
      <c r="S134" s="117">
        <v>1</v>
      </c>
    </row>
    <row r="135" spans="10:19" x14ac:dyDescent="0.25">
      <c r="J135" s="82"/>
      <c r="K135" s="82"/>
      <c r="O135" s="114" t="s">
        <v>530</v>
      </c>
      <c r="P135" s="119" t="s">
        <v>529</v>
      </c>
      <c r="Q135" s="117" t="s">
        <v>663</v>
      </c>
      <c r="R135" s="117" t="s">
        <v>416</v>
      </c>
      <c r="S135" s="117">
        <v>1</v>
      </c>
    </row>
    <row r="136" spans="10:19" x14ac:dyDescent="0.25">
      <c r="J136" s="82"/>
      <c r="K136" s="82"/>
      <c r="O136" s="114" t="s">
        <v>478</v>
      </c>
      <c r="P136" s="115" t="s">
        <v>385</v>
      </c>
      <c r="Q136" s="117" t="s">
        <v>52</v>
      </c>
      <c r="R136" s="117" t="s">
        <v>419</v>
      </c>
      <c r="S136" s="117">
        <v>2</v>
      </c>
    </row>
    <row r="137" spans="10:19" x14ac:dyDescent="0.25">
      <c r="J137" s="82"/>
      <c r="K137" s="82"/>
      <c r="O137" s="114" t="s">
        <v>478</v>
      </c>
      <c r="P137" s="115" t="s">
        <v>385</v>
      </c>
      <c r="Q137" s="117" t="s">
        <v>50</v>
      </c>
      <c r="R137" s="117" t="s">
        <v>417</v>
      </c>
      <c r="S137" s="117">
        <v>1</v>
      </c>
    </row>
    <row r="138" spans="10:19" x14ac:dyDescent="0.25">
      <c r="J138" s="82"/>
      <c r="K138" s="82"/>
      <c r="O138" s="114" t="s">
        <v>479</v>
      </c>
      <c r="P138" s="115" t="s">
        <v>386</v>
      </c>
      <c r="Q138" s="117" t="s">
        <v>53</v>
      </c>
      <c r="R138" s="117" t="s">
        <v>435</v>
      </c>
      <c r="S138" s="117">
        <v>1</v>
      </c>
    </row>
    <row r="139" spans="10:19" x14ac:dyDescent="0.25">
      <c r="J139" s="82"/>
      <c r="K139" s="82"/>
      <c r="O139" s="114" t="s">
        <v>479</v>
      </c>
      <c r="P139" s="119" t="s">
        <v>386</v>
      </c>
      <c r="Q139" s="117" t="s">
        <v>50</v>
      </c>
      <c r="R139" s="117" t="s">
        <v>417</v>
      </c>
      <c r="S139" s="117">
        <v>1</v>
      </c>
    </row>
    <row r="140" spans="10:19" x14ac:dyDescent="0.25">
      <c r="J140" s="82"/>
      <c r="K140" s="82"/>
      <c r="O140" s="114" t="s">
        <v>480</v>
      </c>
      <c r="P140" s="117" t="s">
        <v>387</v>
      </c>
      <c r="Q140" s="117" t="s">
        <v>108</v>
      </c>
      <c r="R140" s="117" t="s">
        <v>417</v>
      </c>
      <c r="S140" s="117">
        <v>1</v>
      </c>
    </row>
    <row r="141" spans="10:19" x14ac:dyDescent="0.25">
      <c r="J141" s="82"/>
      <c r="K141" s="82"/>
      <c r="O141" s="114" t="s">
        <v>480</v>
      </c>
      <c r="P141" s="117" t="s">
        <v>387</v>
      </c>
      <c r="Q141" s="117" t="s">
        <v>112</v>
      </c>
      <c r="R141" s="117" t="s">
        <v>417</v>
      </c>
      <c r="S141" s="117">
        <v>1</v>
      </c>
    </row>
    <row r="142" spans="10:19" x14ac:dyDescent="0.25">
      <c r="J142" s="82"/>
      <c r="K142" s="82"/>
      <c r="O142" s="114" t="s">
        <v>480</v>
      </c>
      <c r="P142" s="115" t="s">
        <v>387</v>
      </c>
      <c r="Q142" s="117" t="s">
        <v>50</v>
      </c>
      <c r="R142" s="117" t="s">
        <v>417</v>
      </c>
      <c r="S142" s="117">
        <v>1</v>
      </c>
    </row>
    <row r="143" spans="10:19" x14ac:dyDescent="0.25">
      <c r="J143" s="82"/>
      <c r="K143" s="82"/>
      <c r="O143" s="114" t="s">
        <v>480</v>
      </c>
      <c r="P143" s="119" t="s">
        <v>387</v>
      </c>
      <c r="Q143" s="117" t="s">
        <v>792</v>
      </c>
      <c r="R143" s="117" t="s">
        <v>440</v>
      </c>
      <c r="S143" s="117">
        <v>1</v>
      </c>
    </row>
    <row r="144" spans="10:19" x14ac:dyDescent="0.25">
      <c r="J144" s="82"/>
      <c r="K144" s="82"/>
      <c r="O144" s="114" t="s">
        <v>481</v>
      </c>
      <c r="P144" s="119" t="s">
        <v>388</v>
      </c>
      <c r="Q144" s="117" t="s">
        <v>784</v>
      </c>
      <c r="R144" s="117" t="s">
        <v>437</v>
      </c>
      <c r="S144" s="117">
        <v>1</v>
      </c>
    </row>
    <row r="145" spans="10:19" x14ac:dyDescent="0.25">
      <c r="J145" s="82"/>
      <c r="K145" s="82"/>
      <c r="O145" s="114" t="s">
        <v>481</v>
      </c>
      <c r="P145" s="117" t="s">
        <v>388</v>
      </c>
      <c r="Q145" s="117" t="s">
        <v>50</v>
      </c>
      <c r="R145" s="117" t="s">
        <v>417</v>
      </c>
      <c r="S145" s="117">
        <v>2</v>
      </c>
    </row>
    <row r="146" spans="10:19" x14ac:dyDescent="0.25">
      <c r="J146" s="82"/>
      <c r="K146" s="82"/>
      <c r="O146" s="114" t="s">
        <v>452</v>
      </c>
      <c r="P146" s="117" t="s">
        <v>356</v>
      </c>
      <c r="Q146" s="117" t="s">
        <v>112</v>
      </c>
      <c r="R146" s="117" t="s">
        <v>417</v>
      </c>
      <c r="S146" s="117">
        <v>1</v>
      </c>
    </row>
    <row r="147" spans="10:19" x14ac:dyDescent="0.25">
      <c r="J147" s="82"/>
      <c r="K147" s="82"/>
      <c r="O147" s="114" t="s">
        <v>452</v>
      </c>
      <c r="P147" s="115" t="s">
        <v>356</v>
      </c>
      <c r="Q147" s="117" t="s">
        <v>156</v>
      </c>
      <c r="R147" s="117" t="s">
        <v>435</v>
      </c>
      <c r="S147" s="117">
        <v>1</v>
      </c>
    </row>
    <row r="148" spans="10:19" x14ac:dyDescent="0.25">
      <c r="J148" s="82"/>
      <c r="K148" s="82"/>
      <c r="O148" s="114" t="s">
        <v>452</v>
      </c>
      <c r="P148" s="117" t="s">
        <v>356</v>
      </c>
      <c r="Q148" s="117" t="s">
        <v>50</v>
      </c>
      <c r="R148" s="117" t="s">
        <v>417</v>
      </c>
      <c r="S148" s="117">
        <v>2</v>
      </c>
    </row>
    <row r="149" spans="10:19" x14ac:dyDescent="0.25">
      <c r="J149" s="82"/>
      <c r="K149" s="82"/>
      <c r="O149" s="114" t="s">
        <v>452</v>
      </c>
      <c r="P149" s="119" t="s">
        <v>356</v>
      </c>
      <c r="Q149" s="117" t="s">
        <v>72</v>
      </c>
      <c r="R149" s="117" t="s">
        <v>424</v>
      </c>
      <c r="S149" s="117">
        <v>1</v>
      </c>
    </row>
    <row r="150" spans="10:19" x14ac:dyDescent="0.25">
      <c r="J150" s="82"/>
      <c r="K150" s="82"/>
      <c r="O150" s="114" t="s">
        <v>535</v>
      </c>
      <c r="P150" s="115" t="s">
        <v>534</v>
      </c>
      <c r="Q150" s="117" t="s">
        <v>50</v>
      </c>
      <c r="R150" s="117" t="s">
        <v>417</v>
      </c>
      <c r="S150" s="117">
        <v>1</v>
      </c>
    </row>
    <row r="151" spans="10:19" x14ac:dyDescent="0.25">
      <c r="J151" s="82"/>
      <c r="K151" s="82"/>
      <c r="O151" s="114" t="s">
        <v>484</v>
      </c>
      <c r="P151" s="117" t="s">
        <v>391</v>
      </c>
      <c r="Q151" s="117" t="s">
        <v>50</v>
      </c>
      <c r="R151" s="117" t="s">
        <v>417</v>
      </c>
      <c r="S151" s="117">
        <v>1</v>
      </c>
    </row>
    <row r="152" spans="10:19" x14ac:dyDescent="0.25">
      <c r="J152" s="82"/>
      <c r="K152" s="82"/>
      <c r="O152" s="114" t="s">
        <v>485</v>
      </c>
      <c r="P152" s="115" t="s">
        <v>392</v>
      </c>
      <c r="Q152" s="117" t="s">
        <v>50</v>
      </c>
      <c r="R152" s="117" t="s">
        <v>417</v>
      </c>
      <c r="S152" s="117">
        <v>1</v>
      </c>
    </row>
    <row r="153" spans="10:19" x14ac:dyDescent="0.25">
      <c r="J153" s="82"/>
      <c r="K153" s="82"/>
      <c r="O153" s="114" t="s">
        <v>487</v>
      </c>
      <c r="P153" s="115" t="s">
        <v>394</v>
      </c>
      <c r="Q153" s="117" t="s">
        <v>57</v>
      </c>
      <c r="R153" s="117" t="s">
        <v>416</v>
      </c>
      <c r="S153" s="117">
        <v>1</v>
      </c>
    </row>
    <row r="154" spans="10:19" x14ac:dyDescent="0.25">
      <c r="J154" s="82"/>
      <c r="K154" s="82"/>
      <c r="O154" s="114" t="s">
        <v>487</v>
      </c>
      <c r="P154" s="115" t="s">
        <v>394</v>
      </c>
      <c r="Q154" s="117" t="s">
        <v>765</v>
      </c>
      <c r="R154" s="117" t="s">
        <v>526</v>
      </c>
      <c r="S154" s="117">
        <v>1</v>
      </c>
    </row>
    <row r="155" spans="10:19" x14ac:dyDescent="0.25">
      <c r="J155" s="82"/>
      <c r="K155" s="82"/>
      <c r="O155" s="114" t="s">
        <v>487</v>
      </c>
      <c r="P155" s="117" t="s">
        <v>394</v>
      </c>
      <c r="Q155" s="117" t="s">
        <v>51</v>
      </c>
      <c r="R155" s="117" t="s">
        <v>419</v>
      </c>
      <c r="S155" s="117">
        <v>1</v>
      </c>
    </row>
    <row r="156" spans="10:19" x14ac:dyDescent="0.25">
      <c r="J156" s="82"/>
      <c r="K156" s="82"/>
      <c r="O156" s="114" t="s">
        <v>487</v>
      </c>
      <c r="P156" s="117" t="s">
        <v>394</v>
      </c>
      <c r="Q156" s="117" t="s">
        <v>109</v>
      </c>
      <c r="R156" s="117" t="s">
        <v>417</v>
      </c>
      <c r="S156" s="117">
        <v>1</v>
      </c>
    </row>
    <row r="157" spans="10:19" x14ac:dyDescent="0.25">
      <c r="J157" s="82"/>
      <c r="K157" s="82"/>
      <c r="O157" s="114" t="s">
        <v>487</v>
      </c>
      <c r="P157" s="115" t="s">
        <v>394</v>
      </c>
      <c r="Q157" s="117" t="s">
        <v>214</v>
      </c>
      <c r="R157" s="117" t="s">
        <v>421</v>
      </c>
      <c r="S157" s="117">
        <v>1</v>
      </c>
    </row>
    <row r="158" spans="10:19" x14ac:dyDescent="0.25">
      <c r="J158" s="82"/>
      <c r="K158" s="82"/>
      <c r="O158" s="114" t="s">
        <v>487</v>
      </c>
      <c r="P158" s="115" t="s">
        <v>394</v>
      </c>
      <c r="Q158" s="117" t="s">
        <v>72</v>
      </c>
      <c r="R158" s="117" t="s">
        <v>424</v>
      </c>
      <c r="S158" s="117">
        <v>1</v>
      </c>
    </row>
    <row r="159" spans="10:19" x14ac:dyDescent="0.25">
      <c r="J159" s="82"/>
      <c r="K159" s="82"/>
      <c r="O159" s="114" t="s">
        <v>489</v>
      </c>
      <c r="P159" s="115" t="s">
        <v>396</v>
      </c>
      <c r="Q159" s="117" t="s">
        <v>108</v>
      </c>
      <c r="R159" s="117" t="s">
        <v>417</v>
      </c>
      <c r="S159" s="117">
        <v>1</v>
      </c>
    </row>
    <row r="160" spans="10:19" x14ac:dyDescent="0.25">
      <c r="J160" s="82"/>
      <c r="K160" s="82"/>
      <c r="O160" s="114" t="s">
        <v>489</v>
      </c>
      <c r="P160" s="117" t="s">
        <v>396</v>
      </c>
      <c r="Q160" s="117" t="s">
        <v>782</v>
      </c>
      <c r="R160" s="117" t="s">
        <v>566</v>
      </c>
      <c r="S160" s="117">
        <v>1</v>
      </c>
    </row>
    <row r="161" spans="10:19" x14ac:dyDescent="0.25">
      <c r="J161" s="82"/>
      <c r="K161" s="82"/>
      <c r="O161" s="114" t="s">
        <v>489</v>
      </c>
      <c r="P161" s="117" t="s">
        <v>396</v>
      </c>
      <c r="Q161" s="117" t="s">
        <v>67</v>
      </c>
      <c r="R161" s="117" t="s">
        <v>419</v>
      </c>
      <c r="S161" s="117">
        <v>1</v>
      </c>
    </row>
    <row r="162" spans="10:19" x14ac:dyDescent="0.25">
      <c r="J162" s="82"/>
      <c r="K162" s="82"/>
      <c r="O162" s="114" t="s">
        <v>489</v>
      </c>
      <c r="P162" s="115" t="s">
        <v>396</v>
      </c>
      <c r="Q162" s="117" t="s">
        <v>51</v>
      </c>
      <c r="R162" s="117" t="s">
        <v>419</v>
      </c>
      <c r="S162" s="117">
        <v>1</v>
      </c>
    </row>
    <row r="163" spans="10:19" x14ac:dyDescent="0.25">
      <c r="J163" s="82"/>
      <c r="K163" s="82"/>
      <c r="O163" s="114" t="s">
        <v>494</v>
      </c>
      <c r="P163" s="117" t="s">
        <v>401</v>
      </c>
      <c r="Q163" s="117" t="s">
        <v>135</v>
      </c>
      <c r="R163" s="117" t="s">
        <v>425</v>
      </c>
      <c r="S163" s="117">
        <v>1</v>
      </c>
    </row>
    <row r="164" spans="10:19" x14ac:dyDescent="0.25">
      <c r="J164" s="82"/>
      <c r="K164" s="82"/>
      <c r="O164" s="114" t="s">
        <v>494</v>
      </c>
      <c r="P164" s="115" t="s">
        <v>401</v>
      </c>
      <c r="Q164" s="117" t="s">
        <v>108</v>
      </c>
      <c r="R164" s="117" t="s">
        <v>417</v>
      </c>
      <c r="S164" s="117">
        <v>1</v>
      </c>
    </row>
    <row r="165" spans="10:19" x14ac:dyDescent="0.25">
      <c r="J165" s="82"/>
      <c r="K165" s="82"/>
      <c r="O165" s="114" t="s">
        <v>570</v>
      </c>
      <c r="P165" s="119" t="s">
        <v>569</v>
      </c>
      <c r="Q165" s="117" t="s">
        <v>110</v>
      </c>
      <c r="R165" s="117" t="s">
        <v>417</v>
      </c>
      <c r="S165" s="117">
        <v>1</v>
      </c>
    </row>
    <row r="166" spans="10:19" x14ac:dyDescent="0.25">
      <c r="J166" s="82"/>
      <c r="K166" s="82"/>
      <c r="O166" s="114" t="s">
        <v>492</v>
      </c>
      <c r="P166" s="117" t="s">
        <v>399</v>
      </c>
      <c r="Q166" s="117" t="s">
        <v>764</v>
      </c>
      <c r="R166" s="117" t="s">
        <v>424</v>
      </c>
      <c r="S166" s="117">
        <v>1</v>
      </c>
    </row>
    <row r="167" spans="10:19" x14ac:dyDescent="0.25">
      <c r="J167" s="82"/>
      <c r="K167" s="82"/>
      <c r="O167" s="114" t="s">
        <v>492</v>
      </c>
      <c r="P167" s="117" t="s">
        <v>399</v>
      </c>
      <c r="Q167" s="117" t="s">
        <v>110</v>
      </c>
      <c r="R167" s="117" t="s">
        <v>417</v>
      </c>
      <c r="S167" s="117">
        <v>1</v>
      </c>
    </row>
    <row r="168" spans="10:19" x14ac:dyDescent="0.25">
      <c r="J168" s="82"/>
      <c r="K168" s="82"/>
      <c r="O168" s="114" t="s">
        <v>492</v>
      </c>
      <c r="P168" s="115" t="s">
        <v>399</v>
      </c>
      <c r="Q168" s="117" t="s">
        <v>780</v>
      </c>
      <c r="R168" s="117" t="s">
        <v>566</v>
      </c>
      <c r="S168" s="117">
        <v>1</v>
      </c>
    </row>
    <row r="169" spans="10:19" x14ac:dyDescent="0.25">
      <c r="J169" s="82"/>
      <c r="K169" s="82"/>
      <c r="O169" s="114" t="s">
        <v>492</v>
      </c>
      <c r="P169" s="117" t="s">
        <v>399</v>
      </c>
      <c r="Q169" s="117" t="s">
        <v>51</v>
      </c>
      <c r="R169" s="117" t="s">
        <v>419</v>
      </c>
      <c r="S169" s="117">
        <v>1</v>
      </c>
    </row>
    <row r="170" spans="10:19" x14ac:dyDescent="0.25">
      <c r="J170" s="82"/>
      <c r="K170" s="82"/>
      <c r="O170" s="114" t="s">
        <v>492</v>
      </c>
      <c r="P170" s="115" t="s">
        <v>399</v>
      </c>
      <c r="Q170" s="117" t="s">
        <v>214</v>
      </c>
      <c r="R170" s="117" t="s">
        <v>421</v>
      </c>
      <c r="S170" s="117">
        <v>1</v>
      </c>
    </row>
    <row r="171" spans="10:19" x14ac:dyDescent="0.25">
      <c r="J171" s="82"/>
      <c r="K171" s="82"/>
      <c r="O171" s="114" t="s">
        <v>492</v>
      </c>
      <c r="P171" s="117" t="s">
        <v>399</v>
      </c>
      <c r="Q171" s="117" t="s">
        <v>50</v>
      </c>
      <c r="R171" s="117" t="s">
        <v>417</v>
      </c>
      <c r="S171" s="117">
        <v>5</v>
      </c>
    </row>
    <row r="172" spans="10:19" x14ac:dyDescent="0.25">
      <c r="J172" s="82"/>
      <c r="K172" s="82"/>
      <c r="O172" s="114" t="s">
        <v>493</v>
      </c>
      <c r="P172" s="115" t="s">
        <v>400</v>
      </c>
      <c r="Q172" s="117" t="s">
        <v>63</v>
      </c>
      <c r="R172" s="117" t="s">
        <v>430</v>
      </c>
      <c r="S172" s="117">
        <v>1</v>
      </c>
    </row>
    <row r="173" spans="10:19" x14ac:dyDescent="0.25">
      <c r="J173" s="82"/>
      <c r="K173" s="82"/>
      <c r="O173" s="114" t="s">
        <v>493</v>
      </c>
      <c r="P173" s="117" t="s">
        <v>400</v>
      </c>
      <c r="Q173" s="117" t="s">
        <v>764</v>
      </c>
      <c r="R173" s="117" t="s">
        <v>424</v>
      </c>
      <c r="S173" s="117">
        <v>1</v>
      </c>
    </row>
    <row r="174" spans="10:19" x14ac:dyDescent="0.25">
      <c r="J174" s="82"/>
      <c r="K174" s="82"/>
      <c r="O174" s="114" t="s">
        <v>493</v>
      </c>
      <c r="P174" s="115" t="s">
        <v>400</v>
      </c>
      <c r="Q174" s="117" t="s">
        <v>51</v>
      </c>
      <c r="R174" s="117" t="s">
        <v>419</v>
      </c>
      <c r="S174" s="117">
        <v>1</v>
      </c>
    </row>
    <row r="175" spans="10:19" x14ac:dyDescent="0.25">
      <c r="J175" s="82"/>
      <c r="K175" s="82"/>
      <c r="O175" s="114" t="s">
        <v>493</v>
      </c>
      <c r="P175" s="115" t="s">
        <v>400</v>
      </c>
      <c r="Q175" s="117" t="s">
        <v>50</v>
      </c>
      <c r="R175" s="117" t="s">
        <v>417</v>
      </c>
      <c r="S175" s="117">
        <v>5</v>
      </c>
    </row>
    <row r="176" spans="10:19" x14ac:dyDescent="0.25">
      <c r="J176" s="82"/>
      <c r="K176" s="82"/>
      <c r="O176" s="114" t="s">
        <v>497</v>
      </c>
      <c r="P176" s="117" t="s">
        <v>405</v>
      </c>
      <c r="Q176" s="117" t="s">
        <v>108</v>
      </c>
      <c r="R176" s="117" t="s">
        <v>417</v>
      </c>
      <c r="S176" s="117">
        <v>1</v>
      </c>
    </row>
    <row r="177" spans="10:19" x14ac:dyDescent="0.25">
      <c r="J177" s="82"/>
      <c r="K177" s="82"/>
      <c r="O177" s="114" t="s">
        <v>497</v>
      </c>
      <c r="P177" s="115" t="s">
        <v>405</v>
      </c>
      <c r="Q177" s="117" t="s">
        <v>52</v>
      </c>
      <c r="R177" s="117" t="s">
        <v>419</v>
      </c>
      <c r="S177" s="117">
        <v>1</v>
      </c>
    </row>
    <row r="178" spans="10:19" x14ac:dyDescent="0.25">
      <c r="J178" s="82"/>
      <c r="K178" s="82"/>
      <c r="O178" s="114" t="s">
        <v>497</v>
      </c>
      <c r="P178" s="117" t="s">
        <v>404</v>
      </c>
      <c r="Q178" s="117" t="s">
        <v>50</v>
      </c>
      <c r="R178" s="117" t="s">
        <v>417</v>
      </c>
      <c r="S178" s="117">
        <v>4</v>
      </c>
    </row>
    <row r="179" spans="10:19" x14ac:dyDescent="0.25">
      <c r="J179" s="82"/>
      <c r="K179" s="82"/>
      <c r="O179" s="114" t="s">
        <v>497</v>
      </c>
      <c r="P179" s="119" t="s">
        <v>405</v>
      </c>
      <c r="Q179" s="117" t="s">
        <v>50</v>
      </c>
      <c r="R179" s="117" t="s">
        <v>417</v>
      </c>
      <c r="S179" s="117">
        <v>1</v>
      </c>
    </row>
    <row r="180" spans="10:19" x14ac:dyDescent="0.25">
      <c r="J180" s="82"/>
      <c r="K180" s="82"/>
      <c r="O180" s="114" t="s">
        <v>497</v>
      </c>
      <c r="P180" s="115" t="s">
        <v>405</v>
      </c>
      <c r="Q180" s="117" t="s">
        <v>243</v>
      </c>
      <c r="R180" s="117" t="s">
        <v>420</v>
      </c>
      <c r="S180" s="117">
        <v>1</v>
      </c>
    </row>
    <row r="181" spans="10:19" x14ac:dyDescent="0.25">
      <c r="J181" s="82"/>
      <c r="K181" s="82"/>
      <c r="O181" s="114" t="s">
        <v>498</v>
      </c>
      <c r="P181" s="119" t="s">
        <v>406</v>
      </c>
      <c r="Q181" s="117" t="s">
        <v>756</v>
      </c>
      <c r="R181" s="117" t="s">
        <v>425</v>
      </c>
      <c r="S181" s="117">
        <v>1</v>
      </c>
    </row>
    <row r="182" spans="10:19" x14ac:dyDescent="0.25">
      <c r="J182" s="82"/>
      <c r="K182" s="82"/>
      <c r="O182" s="114" t="s">
        <v>498</v>
      </c>
      <c r="P182" s="115" t="s">
        <v>406</v>
      </c>
      <c r="Q182" s="117" t="s">
        <v>50</v>
      </c>
      <c r="R182" s="117" t="s">
        <v>417</v>
      </c>
      <c r="S182" s="117">
        <v>2</v>
      </c>
    </row>
    <row r="183" spans="10:19" x14ac:dyDescent="0.25">
      <c r="J183" s="82"/>
      <c r="K183" s="82"/>
      <c r="O183" s="114" t="s">
        <v>785</v>
      </c>
      <c r="P183" s="115" t="s">
        <v>786</v>
      </c>
      <c r="Q183" s="117" t="s">
        <v>108</v>
      </c>
      <c r="R183" s="117" t="s">
        <v>417</v>
      </c>
      <c r="S183" s="117">
        <v>1</v>
      </c>
    </row>
    <row r="184" spans="10:19" x14ac:dyDescent="0.25">
      <c r="J184" s="82"/>
      <c r="K184" s="82"/>
      <c r="O184" s="114" t="s">
        <v>500</v>
      </c>
      <c r="P184" s="115" t="s">
        <v>409</v>
      </c>
      <c r="Q184" s="117" t="s">
        <v>52</v>
      </c>
      <c r="R184" s="117" t="s">
        <v>419</v>
      </c>
      <c r="S184" s="117">
        <v>1</v>
      </c>
    </row>
    <row r="185" spans="10:19" x14ac:dyDescent="0.25">
      <c r="J185" s="82"/>
      <c r="K185" s="82"/>
      <c r="O185" s="114" t="s">
        <v>500</v>
      </c>
      <c r="P185" s="115" t="s">
        <v>409</v>
      </c>
      <c r="Q185" s="117" t="s">
        <v>67</v>
      </c>
      <c r="R185" s="117" t="s">
        <v>419</v>
      </c>
      <c r="S185" s="117">
        <v>1</v>
      </c>
    </row>
    <row r="186" spans="10:19" x14ac:dyDescent="0.25">
      <c r="J186" s="82"/>
      <c r="K186" s="82"/>
      <c r="O186" s="114" t="s">
        <v>500</v>
      </c>
      <c r="P186" s="115" t="s">
        <v>409</v>
      </c>
      <c r="Q186" s="117" t="s">
        <v>51</v>
      </c>
      <c r="R186" s="117" t="s">
        <v>419</v>
      </c>
      <c r="S186" s="117">
        <v>1</v>
      </c>
    </row>
    <row r="187" spans="10:19" x14ac:dyDescent="0.25">
      <c r="J187" s="82"/>
      <c r="K187" s="82"/>
      <c r="O187" s="114" t="s">
        <v>501</v>
      </c>
      <c r="P187" s="115" t="s">
        <v>410</v>
      </c>
      <c r="Q187" s="117" t="s">
        <v>108</v>
      </c>
      <c r="R187" s="117" t="s">
        <v>417</v>
      </c>
      <c r="S187" s="117">
        <v>1</v>
      </c>
    </row>
    <row r="188" spans="10:19" x14ac:dyDescent="0.25">
      <c r="J188" s="82"/>
      <c r="K188" s="82"/>
      <c r="O188" s="114" t="s">
        <v>501</v>
      </c>
      <c r="P188" s="115" t="s">
        <v>410</v>
      </c>
      <c r="Q188" s="117" t="s">
        <v>109</v>
      </c>
      <c r="R188" s="117" t="s">
        <v>417</v>
      </c>
      <c r="S188" s="117">
        <v>1</v>
      </c>
    </row>
    <row r="189" spans="10:19" x14ac:dyDescent="0.25">
      <c r="J189" s="82"/>
      <c r="K189" s="82"/>
      <c r="O189" s="114" t="s">
        <v>501</v>
      </c>
      <c r="P189" s="115" t="s">
        <v>410</v>
      </c>
      <c r="Q189" s="117" t="s">
        <v>54</v>
      </c>
      <c r="R189" s="117" t="s">
        <v>419</v>
      </c>
      <c r="S189" s="117">
        <v>1</v>
      </c>
    </row>
    <row r="190" spans="10:19" x14ac:dyDescent="0.25">
      <c r="J190" s="82"/>
      <c r="K190" s="82"/>
      <c r="O190" s="125"/>
      <c r="P190" s="125"/>
      <c r="Q190" s="125"/>
      <c r="R190" s="125"/>
      <c r="S190" s="125"/>
    </row>
    <row r="191" spans="10:19" x14ac:dyDescent="0.25">
      <c r="J191" s="82"/>
      <c r="K191" s="82"/>
      <c r="O191" s="82"/>
      <c r="P191" s="82"/>
      <c r="Q191" s="82"/>
      <c r="R191" s="82"/>
      <c r="S191" s="82"/>
    </row>
    <row r="192" spans="10:19" x14ac:dyDescent="0.25">
      <c r="J192" s="82"/>
      <c r="K192" s="82"/>
      <c r="O192" s="82"/>
      <c r="P192" s="82"/>
      <c r="Q192" s="82"/>
      <c r="R192" s="82"/>
      <c r="S192" s="82"/>
    </row>
    <row r="193" spans="10:19" x14ac:dyDescent="0.25">
      <c r="J193" s="82"/>
      <c r="K193" s="82"/>
      <c r="O193" s="82"/>
      <c r="P193" s="82"/>
      <c r="Q193" s="82"/>
      <c r="R193" s="82"/>
      <c r="S193" s="82"/>
    </row>
    <row r="194" spans="10:19" x14ac:dyDescent="0.25">
      <c r="J194" s="82"/>
      <c r="K194" s="82"/>
      <c r="O194" s="82"/>
      <c r="P194" s="82"/>
      <c r="Q194" s="82"/>
      <c r="R194" s="82"/>
      <c r="S194" s="82"/>
    </row>
    <row r="195" spans="10:19" x14ac:dyDescent="0.25">
      <c r="J195" s="82"/>
      <c r="K195" s="82"/>
      <c r="O195" s="82"/>
      <c r="P195" s="82"/>
      <c r="Q195" s="82"/>
      <c r="R195" s="82"/>
      <c r="S195" s="82"/>
    </row>
    <row r="196" spans="10:19" x14ac:dyDescent="0.25">
      <c r="J196" s="82"/>
      <c r="K196" s="82"/>
      <c r="O196" s="82"/>
      <c r="P196" s="82"/>
      <c r="Q196" s="82"/>
      <c r="R196" s="82"/>
      <c r="S196" s="82"/>
    </row>
    <row r="197" spans="10:19" x14ac:dyDescent="0.25">
      <c r="J197" s="82"/>
      <c r="K197" s="82"/>
      <c r="O197" s="82"/>
      <c r="P197" s="82"/>
      <c r="Q197" s="82"/>
      <c r="R197" s="82"/>
      <c r="S197" s="82"/>
    </row>
    <row r="198" spans="10:19" x14ac:dyDescent="0.25">
      <c r="J198" s="82"/>
      <c r="K198" s="82"/>
      <c r="O198" s="82"/>
      <c r="P198" s="82"/>
      <c r="Q198" s="82"/>
      <c r="R198" s="82"/>
      <c r="S198" s="82"/>
    </row>
    <row r="199" spans="10:19" x14ac:dyDescent="0.25">
      <c r="J199" s="82"/>
      <c r="K199" s="82"/>
      <c r="O199" s="82"/>
      <c r="P199" s="82"/>
      <c r="Q199" s="82"/>
      <c r="R199" s="82"/>
      <c r="S199" s="82"/>
    </row>
    <row r="200" spans="10:19" x14ac:dyDescent="0.25">
      <c r="J200" s="82"/>
      <c r="K200" s="82"/>
      <c r="O200" s="82"/>
      <c r="P200" s="82"/>
      <c r="Q200" s="82"/>
      <c r="R200" s="82"/>
      <c r="S200" s="82"/>
    </row>
    <row r="201" spans="10:19" x14ac:dyDescent="0.25">
      <c r="J201" s="82"/>
      <c r="K201" s="82"/>
      <c r="O201" s="82"/>
      <c r="P201" s="82"/>
      <c r="Q201" s="82"/>
      <c r="R201" s="82"/>
      <c r="S201" s="82"/>
    </row>
    <row r="202" spans="10:19" x14ac:dyDescent="0.25">
      <c r="J202" s="82"/>
      <c r="K202" s="82"/>
      <c r="O202" s="82"/>
      <c r="P202" s="82"/>
      <c r="Q202" s="82"/>
      <c r="R202" s="82"/>
      <c r="S202" s="82"/>
    </row>
    <row r="203" spans="10:19" x14ac:dyDescent="0.25">
      <c r="J203" s="82"/>
      <c r="K203" s="82"/>
      <c r="O203" s="82"/>
      <c r="P203" s="82"/>
      <c r="Q203" s="82"/>
      <c r="R203" s="82"/>
      <c r="S203" s="82"/>
    </row>
    <row r="204" spans="10:19" x14ac:dyDescent="0.25">
      <c r="J204" s="82"/>
      <c r="K204" s="82"/>
      <c r="O204" s="82"/>
      <c r="P204" s="82"/>
      <c r="Q204" s="82"/>
      <c r="R204" s="82"/>
      <c r="S204" s="82"/>
    </row>
    <row r="205" spans="10:19" x14ac:dyDescent="0.25">
      <c r="J205" s="82"/>
      <c r="K205" s="82"/>
      <c r="O205" s="82"/>
      <c r="P205" s="82"/>
      <c r="Q205" s="82"/>
      <c r="R205" s="82"/>
      <c r="S205" s="82"/>
    </row>
    <row r="206" spans="10:19" x14ac:dyDescent="0.25">
      <c r="J206" s="82"/>
      <c r="K206" s="82"/>
      <c r="O206" s="82"/>
      <c r="P206" s="82"/>
      <c r="Q206" s="82"/>
      <c r="R206" s="82"/>
      <c r="S206" s="82"/>
    </row>
    <row r="207" spans="10:19" x14ac:dyDescent="0.25">
      <c r="J207" s="82"/>
      <c r="K207" s="82"/>
      <c r="O207" s="82"/>
      <c r="P207" s="82"/>
      <c r="Q207" s="82"/>
      <c r="R207" s="82"/>
      <c r="S207" s="82"/>
    </row>
    <row r="208" spans="10:19" x14ac:dyDescent="0.25">
      <c r="J208" s="82"/>
      <c r="K208" s="82"/>
      <c r="O208" s="82"/>
      <c r="P208" s="82"/>
      <c r="Q208" s="82"/>
      <c r="R208" s="82"/>
      <c r="S208" s="82"/>
    </row>
    <row r="209" spans="10:19" x14ac:dyDescent="0.25">
      <c r="J209" s="82"/>
      <c r="K209" s="82"/>
      <c r="O209" s="82"/>
      <c r="P209" s="82"/>
      <c r="Q209" s="82"/>
      <c r="R209" s="82"/>
      <c r="S209" s="82"/>
    </row>
    <row r="210" spans="10:19" x14ac:dyDescent="0.25">
      <c r="J210" s="82"/>
      <c r="K210" s="82"/>
      <c r="O210" s="82"/>
      <c r="P210" s="82"/>
      <c r="Q210" s="82"/>
      <c r="R210" s="82"/>
      <c r="S210" s="82"/>
    </row>
    <row r="211" spans="10:19" x14ac:dyDescent="0.25">
      <c r="J211" s="82"/>
      <c r="K211" s="82"/>
      <c r="O211" s="82"/>
      <c r="P211" s="82"/>
      <c r="Q211" s="82"/>
      <c r="R211" s="82"/>
      <c r="S211" s="82"/>
    </row>
    <row r="212" spans="10:19" x14ac:dyDescent="0.25">
      <c r="J212" s="82"/>
      <c r="K212" s="82"/>
      <c r="O212" s="82"/>
      <c r="P212" s="82"/>
      <c r="Q212" s="82"/>
      <c r="R212" s="82"/>
      <c r="S212" s="82"/>
    </row>
    <row r="213" spans="10:19" x14ac:dyDescent="0.25">
      <c r="J213" s="82"/>
      <c r="K213" s="82"/>
      <c r="O213" s="82"/>
      <c r="P213" s="82"/>
      <c r="Q213" s="82"/>
      <c r="R213" s="82"/>
      <c r="S213" s="82"/>
    </row>
    <row r="214" spans="10:19" x14ac:dyDescent="0.25">
      <c r="J214" s="82"/>
      <c r="K214" s="82"/>
      <c r="O214" s="82"/>
      <c r="P214" s="82"/>
      <c r="Q214" s="82"/>
      <c r="R214" s="82"/>
      <c r="S214" s="82"/>
    </row>
    <row r="215" spans="10:19" x14ac:dyDescent="0.25">
      <c r="J215" s="82"/>
      <c r="K215" s="82"/>
      <c r="O215" s="82"/>
      <c r="P215" s="82"/>
      <c r="Q215" s="82"/>
      <c r="R215" s="82"/>
      <c r="S215" s="82"/>
    </row>
    <row r="216" spans="10:19" x14ac:dyDescent="0.25">
      <c r="J216" s="82"/>
      <c r="K216" s="82"/>
      <c r="O216" s="82"/>
      <c r="P216" s="82"/>
      <c r="Q216" s="82"/>
      <c r="R216" s="82"/>
      <c r="S216" s="82"/>
    </row>
    <row r="217" spans="10:19" x14ac:dyDescent="0.25">
      <c r="J217" s="82"/>
      <c r="K217" s="82"/>
      <c r="O217" s="82"/>
      <c r="P217" s="82"/>
      <c r="Q217" s="82"/>
      <c r="R217" s="82"/>
      <c r="S217" s="82"/>
    </row>
    <row r="218" spans="10:19" x14ac:dyDescent="0.25">
      <c r="J218" s="82"/>
      <c r="K218" s="82"/>
      <c r="O218" s="82"/>
      <c r="P218" s="82"/>
      <c r="Q218" s="82"/>
      <c r="R218" s="82"/>
      <c r="S218" s="82"/>
    </row>
    <row r="219" spans="10:19" x14ac:dyDescent="0.25">
      <c r="J219" s="82"/>
      <c r="K219" s="82"/>
      <c r="O219" s="82"/>
      <c r="P219" s="82"/>
      <c r="Q219" s="82"/>
      <c r="R219" s="82"/>
      <c r="S219" s="82"/>
    </row>
    <row r="220" spans="10:19" x14ac:dyDescent="0.25">
      <c r="J220" s="82"/>
      <c r="K220" s="82"/>
      <c r="O220" s="82"/>
      <c r="P220" s="82"/>
      <c r="Q220" s="82"/>
      <c r="R220" s="82"/>
      <c r="S220" s="82"/>
    </row>
    <row r="221" spans="10:19" x14ac:dyDescent="0.25">
      <c r="J221" s="82"/>
      <c r="K221" s="82"/>
      <c r="O221" s="82"/>
      <c r="P221" s="82"/>
      <c r="Q221" s="82"/>
      <c r="R221" s="82"/>
      <c r="S221" s="82"/>
    </row>
    <row r="222" spans="10:19" x14ac:dyDescent="0.25">
      <c r="J222" s="82"/>
      <c r="K222" s="82"/>
      <c r="N222" s="128"/>
      <c r="O222" s="82"/>
      <c r="P222" s="82"/>
      <c r="Q222" s="82"/>
      <c r="R222" s="82"/>
      <c r="S222" s="82"/>
    </row>
    <row r="223" spans="10:19" x14ac:dyDescent="0.25">
      <c r="J223" s="82"/>
      <c r="K223" s="82"/>
      <c r="O223" s="82"/>
      <c r="P223" s="82"/>
      <c r="Q223" s="82"/>
      <c r="R223" s="82"/>
      <c r="S223" s="82"/>
    </row>
    <row r="224" spans="10:19" x14ac:dyDescent="0.25">
      <c r="J224" s="82"/>
      <c r="K224" s="82"/>
      <c r="O224" s="82"/>
      <c r="P224" s="82"/>
      <c r="Q224" s="82"/>
      <c r="R224" s="82"/>
      <c r="S224" s="82"/>
    </row>
    <row r="225" spans="10:19" x14ac:dyDescent="0.25">
      <c r="J225" s="82"/>
      <c r="K225" s="82"/>
      <c r="O225" s="82"/>
      <c r="P225" s="82"/>
      <c r="Q225" s="82"/>
      <c r="R225" s="82"/>
      <c r="S225" s="82"/>
    </row>
    <row r="226" spans="10:19" x14ac:dyDescent="0.25">
      <c r="J226" s="82"/>
      <c r="K226" s="82"/>
      <c r="O226" s="82"/>
      <c r="P226" s="82"/>
      <c r="Q226" s="82"/>
      <c r="R226" s="82"/>
      <c r="S226" s="82"/>
    </row>
    <row r="227" spans="10:19" x14ac:dyDescent="0.25">
      <c r="J227" s="82"/>
      <c r="K227" s="82"/>
      <c r="O227" s="82"/>
      <c r="P227" s="82"/>
      <c r="Q227" s="82"/>
      <c r="R227" s="82"/>
      <c r="S227" s="82"/>
    </row>
    <row r="228" spans="10:19" x14ac:dyDescent="0.25">
      <c r="J228" s="82"/>
      <c r="K228" s="82"/>
      <c r="O228" s="82"/>
      <c r="P228" s="82"/>
      <c r="Q228" s="82"/>
      <c r="R228" s="82"/>
      <c r="S228" s="82"/>
    </row>
    <row r="229" spans="10:19" x14ac:dyDescent="0.25">
      <c r="J229" s="82"/>
      <c r="K229" s="82"/>
      <c r="O229" s="82"/>
      <c r="P229" s="82"/>
      <c r="Q229" s="82"/>
      <c r="R229" s="82"/>
      <c r="S229" s="82"/>
    </row>
    <row r="230" spans="10:19" x14ac:dyDescent="0.25">
      <c r="J230" s="82"/>
      <c r="K230" s="82"/>
      <c r="O230" s="82"/>
      <c r="P230" s="82"/>
      <c r="Q230" s="82"/>
      <c r="R230" s="82"/>
      <c r="S230" s="82"/>
    </row>
    <row r="231" spans="10:19" x14ac:dyDescent="0.25">
      <c r="J231" s="82"/>
      <c r="K231" s="82"/>
      <c r="O231" s="82"/>
      <c r="P231" s="82"/>
      <c r="Q231" s="82"/>
      <c r="R231" s="82"/>
      <c r="S231" s="82"/>
    </row>
    <row r="232" spans="10:19" x14ac:dyDescent="0.25">
      <c r="J232" s="82"/>
      <c r="K232" s="82"/>
      <c r="O232" s="82"/>
      <c r="P232" s="82"/>
      <c r="Q232" s="82"/>
      <c r="R232" s="82"/>
      <c r="S232" s="82"/>
    </row>
    <row r="233" spans="10:19" x14ac:dyDescent="0.25">
      <c r="J233" s="82"/>
      <c r="K233" s="82"/>
      <c r="O233" s="82"/>
      <c r="P233" s="82"/>
      <c r="Q233" s="82"/>
      <c r="R233" s="82"/>
      <c r="S233" s="82"/>
    </row>
    <row r="234" spans="10:19" x14ac:dyDescent="0.25">
      <c r="J234" s="82"/>
      <c r="K234" s="82"/>
      <c r="O234" s="82"/>
      <c r="P234" s="82"/>
      <c r="Q234" s="82"/>
      <c r="R234" s="82"/>
      <c r="S234" s="82"/>
    </row>
    <row r="235" spans="10:19" x14ac:dyDescent="0.25">
      <c r="J235" s="82"/>
      <c r="K235" s="82"/>
      <c r="O235" s="82"/>
      <c r="P235" s="82"/>
      <c r="Q235" s="82"/>
      <c r="R235" s="82"/>
      <c r="S235" s="82"/>
    </row>
    <row r="236" spans="10:19" x14ac:dyDescent="0.25">
      <c r="J236" s="82"/>
      <c r="K236" s="82"/>
      <c r="O236" s="82"/>
      <c r="P236" s="82"/>
      <c r="Q236" s="82"/>
      <c r="R236" s="82"/>
      <c r="S236" s="82"/>
    </row>
    <row r="237" spans="10:19" x14ac:dyDescent="0.25">
      <c r="J237" s="82"/>
      <c r="K237" s="82"/>
      <c r="O237" s="82"/>
      <c r="P237" s="82"/>
      <c r="Q237" s="82"/>
      <c r="R237" s="82"/>
      <c r="S237" s="82"/>
    </row>
    <row r="238" spans="10:19" x14ac:dyDescent="0.25">
      <c r="J238" s="82"/>
      <c r="K238" s="82"/>
      <c r="N238" s="129"/>
      <c r="O238" s="82"/>
      <c r="P238" s="82"/>
      <c r="Q238" s="82"/>
      <c r="R238" s="82"/>
      <c r="S238" s="82"/>
    </row>
    <row r="239" spans="10:19" x14ac:dyDescent="0.25">
      <c r="J239" s="82"/>
      <c r="K239" s="82"/>
      <c r="O239" s="82"/>
      <c r="P239" s="82"/>
      <c r="Q239" s="82"/>
      <c r="R239" s="82"/>
      <c r="S239" s="82"/>
    </row>
    <row r="240" spans="10:19" x14ac:dyDescent="0.25">
      <c r="J240" s="82"/>
      <c r="K240" s="82"/>
      <c r="O240" s="82"/>
      <c r="P240" s="82"/>
      <c r="Q240" s="82"/>
      <c r="R240" s="82"/>
      <c r="S240" s="82"/>
    </row>
    <row r="241" spans="10:19" x14ac:dyDescent="0.25">
      <c r="J241" s="82"/>
      <c r="K241" s="82"/>
      <c r="O241" s="82"/>
      <c r="P241" s="82"/>
      <c r="Q241" s="82"/>
      <c r="R241" s="82"/>
      <c r="S241" s="82"/>
    </row>
    <row r="242" spans="10:19" x14ac:dyDescent="0.25">
      <c r="J242" s="82"/>
      <c r="K242" s="82"/>
      <c r="O242" s="82"/>
      <c r="P242" s="82"/>
      <c r="Q242" s="82"/>
      <c r="R242" s="82"/>
      <c r="S242" s="82"/>
    </row>
    <row r="243" spans="10:19" x14ac:dyDescent="0.25">
      <c r="J243" s="82"/>
      <c r="K243" s="82"/>
      <c r="O243" s="82"/>
      <c r="P243" s="82"/>
      <c r="Q243" s="82"/>
      <c r="R243" s="82"/>
      <c r="S243" s="82"/>
    </row>
    <row r="244" spans="10:19" x14ac:dyDescent="0.25">
      <c r="J244" s="82"/>
      <c r="K244" s="82"/>
      <c r="O244" s="82"/>
      <c r="P244" s="82"/>
      <c r="Q244" s="82"/>
      <c r="R244" s="82"/>
      <c r="S244" s="82"/>
    </row>
    <row r="245" spans="10:19" x14ac:dyDescent="0.25">
      <c r="J245" s="82"/>
      <c r="K245" s="82"/>
      <c r="O245" s="82"/>
      <c r="P245" s="82"/>
      <c r="Q245" s="82"/>
      <c r="R245" s="82"/>
      <c r="S245" s="82"/>
    </row>
    <row r="246" spans="10:19" x14ac:dyDescent="0.25">
      <c r="J246" s="82"/>
      <c r="K246" s="82"/>
      <c r="O246" s="82"/>
      <c r="P246" s="82"/>
      <c r="Q246" s="82"/>
      <c r="R246" s="82"/>
      <c r="S246" s="82"/>
    </row>
    <row r="247" spans="10:19" x14ac:dyDescent="0.25">
      <c r="J247" s="82"/>
      <c r="K247" s="82"/>
      <c r="O247" s="82"/>
      <c r="P247" s="82"/>
      <c r="Q247" s="82"/>
      <c r="R247" s="82"/>
      <c r="S247" s="82"/>
    </row>
    <row r="248" spans="10:19" x14ac:dyDescent="0.25">
      <c r="J248" s="82"/>
      <c r="K248" s="82"/>
      <c r="O248" s="82"/>
      <c r="P248" s="82"/>
      <c r="Q248" s="82"/>
      <c r="R248" s="82"/>
      <c r="S248" s="82"/>
    </row>
    <row r="249" spans="10:19" x14ac:dyDescent="0.25">
      <c r="J249" s="82"/>
      <c r="K249" s="82"/>
      <c r="O249" s="82"/>
      <c r="P249" s="82"/>
      <c r="Q249" s="82"/>
      <c r="R249" s="82"/>
      <c r="S249" s="82"/>
    </row>
    <row r="250" spans="10:19" x14ac:dyDescent="0.25">
      <c r="J250" s="82"/>
      <c r="K250" s="82"/>
      <c r="O250" s="82"/>
      <c r="P250" s="82"/>
      <c r="Q250" s="82"/>
      <c r="R250" s="82"/>
      <c r="S250" s="82"/>
    </row>
    <row r="251" spans="10:19" x14ac:dyDescent="0.25">
      <c r="J251" s="82"/>
      <c r="K251" s="82"/>
      <c r="O251" s="82"/>
      <c r="P251" s="82"/>
      <c r="Q251" s="82"/>
      <c r="R251" s="82"/>
      <c r="S251" s="82"/>
    </row>
    <row r="252" spans="10:19" x14ac:dyDescent="0.25">
      <c r="J252" s="82"/>
      <c r="K252" s="82"/>
      <c r="O252" s="82"/>
      <c r="P252" s="82"/>
      <c r="Q252" s="82"/>
      <c r="R252" s="82"/>
      <c r="S252" s="82"/>
    </row>
    <row r="253" spans="10:19" x14ac:dyDescent="0.25">
      <c r="J253" s="82"/>
      <c r="K253" s="82"/>
      <c r="O253" s="82"/>
      <c r="P253" s="82"/>
      <c r="Q253" s="82"/>
      <c r="R253" s="82"/>
      <c r="S253" s="82"/>
    </row>
    <row r="254" spans="10:19" x14ac:dyDescent="0.25">
      <c r="J254" s="82"/>
      <c r="K254" s="82"/>
      <c r="O254" s="82"/>
      <c r="P254" s="82"/>
      <c r="Q254" s="82"/>
      <c r="R254" s="82"/>
      <c r="S254" s="82"/>
    </row>
    <row r="255" spans="10:19" x14ac:dyDescent="0.25">
      <c r="J255" s="82"/>
      <c r="K255" s="82"/>
      <c r="O255" s="82"/>
      <c r="P255" s="82"/>
      <c r="Q255" s="82"/>
      <c r="R255" s="82"/>
      <c r="S255" s="82"/>
    </row>
    <row r="256" spans="10:19" x14ac:dyDescent="0.25">
      <c r="J256" s="82"/>
      <c r="K256" s="82"/>
      <c r="O256" s="82"/>
      <c r="P256" s="82"/>
      <c r="Q256" s="82"/>
      <c r="R256" s="82"/>
      <c r="S256" s="82"/>
    </row>
    <row r="257" spans="10:19" x14ac:dyDescent="0.25">
      <c r="J257" s="82"/>
      <c r="K257" s="82"/>
      <c r="O257" s="82"/>
      <c r="P257" s="82"/>
      <c r="Q257" s="82"/>
      <c r="R257" s="82"/>
      <c r="S257" s="82"/>
    </row>
    <row r="258" spans="10:19" x14ac:dyDescent="0.25">
      <c r="J258" s="82"/>
      <c r="K258" s="82"/>
      <c r="O258" s="82"/>
      <c r="P258" s="82"/>
      <c r="Q258" s="82"/>
      <c r="R258" s="82"/>
      <c r="S258" s="82"/>
    </row>
    <row r="259" spans="10:19" x14ac:dyDescent="0.25">
      <c r="J259" s="82"/>
      <c r="K259" s="82"/>
      <c r="O259" s="82"/>
      <c r="P259" s="82"/>
      <c r="Q259" s="82"/>
      <c r="R259" s="82"/>
      <c r="S259" s="82"/>
    </row>
    <row r="260" spans="10:19" x14ac:dyDescent="0.25">
      <c r="J260" s="82"/>
      <c r="K260" s="82"/>
      <c r="O260" s="82"/>
      <c r="P260" s="82"/>
      <c r="Q260" s="82"/>
      <c r="R260" s="82"/>
      <c r="S260" s="82"/>
    </row>
    <row r="261" spans="10:19" x14ac:dyDescent="0.25">
      <c r="J261" s="82"/>
      <c r="K261" s="82"/>
      <c r="O261" s="82"/>
      <c r="P261" s="82"/>
      <c r="Q261" s="82"/>
      <c r="R261" s="82"/>
      <c r="S261" s="82"/>
    </row>
    <row r="262" spans="10:19" x14ac:dyDescent="0.25">
      <c r="J262" s="82"/>
      <c r="K262" s="82"/>
      <c r="O262" s="82"/>
      <c r="P262" s="82"/>
      <c r="Q262" s="82"/>
      <c r="R262" s="82"/>
      <c r="S262" s="82"/>
    </row>
    <row r="263" spans="10:19" x14ac:dyDescent="0.25">
      <c r="J263" s="82"/>
      <c r="K263" s="82"/>
      <c r="O263" s="82"/>
      <c r="P263" s="82"/>
      <c r="Q263" s="82"/>
      <c r="R263" s="82"/>
      <c r="S263" s="82"/>
    </row>
    <row r="264" spans="10:19" x14ac:dyDescent="0.25">
      <c r="J264" s="82"/>
      <c r="K264" s="82"/>
      <c r="O264" s="82"/>
      <c r="P264" s="82"/>
      <c r="Q264" s="82"/>
      <c r="R264" s="82"/>
      <c r="S264" s="82"/>
    </row>
  </sheetData>
  <pageMargins left="0.7" right="0.7" top="0.75" bottom="0.75" header="0.3" footer="0.3"/>
  <pageSetup orientation="portrait"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8"/>
  <sheetViews>
    <sheetView zoomScale="80" zoomScaleNormal="80" workbookViewId="0">
      <pane ySplit="1" topLeftCell="A2" activePane="bottomLeft" state="frozen"/>
      <selection pane="bottomLeft" activeCell="G3" sqref="G3"/>
    </sheetView>
  </sheetViews>
  <sheetFormatPr defaultColWidth="8.85546875" defaultRowHeight="15" x14ac:dyDescent="0.25"/>
  <cols>
    <col min="1" max="1" width="50.140625" style="82" bestFit="1" customWidth="1"/>
    <col min="2" max="2" width="5.85546875" style="82" bestFit="1" customWidth="1"/>
    <col min="3" max="3" width="7.85546875" style="82" bestFit="1" customWidth="1"/>
    <col min="4" max="4" width="9.42578125" style="82" customWidth="1"/>
    <col min="5" max="5" width="4.5703125" style="85" customWidth="1"/>
    <col min="6" max="6" width="61.28515625" style="82" bestFit="1" customWidth="1"/>
    <col min="7" max="7" width="27.85546875" style="82" bestFit="1" customWidth="1"/>
    <col min="8" max="8" width="3.85546875" style="82" customWidth="1"/>
    <col min="9" max="9" width="10" style="84" bestFit="1" customWidth="1"/>
    <col min="10" max="10" width="38.140625" style="82" bestFit="1" customWidth="1"/>
    <col min="11" max="11" width="19.42578125" style="82" bestFit="1" customWidth="1"/>
    <col min="12" max="12" width="9.42578125" style="84" bestFit="1" customWidth="1"/>
    <col min="13" max="13" width="8.85546875" style="82"/>
    <col min="14" max="14" width="10" style="82" bestFit="1" customWidth="1"/>
    <col min="15" max="15" width="38.140625" style="82" bestFit="1" customWidth="1"/>
    <col min="16" max="16" width="19.42578125" style="82" bestFit="1" customWidth="1"/>
    <col min="17" max="17" width="49.7109375" style="82" bestFit="1" customWidth="1"/>
    <col min="18" max="18" width="8.28515625" style="82" bestFit="1" customWidth="1"/>
    <col min="19" max="19" width="10" style="82" customWidth="1"/>
    <col min="20" max="20" width="8.85546875" style="85"/>
    <col min="21" max="16384" width="8.85546875" style="82"/>
  </cols>
  <sheetData>
    <row r="1" spans="1:20" s="40" customFormat="1" ht="60" x14ac:dyDescent="0.25">
      <c r="A1" s="79" t="s">
        <v>47</v>
      </c>
      <c r="B1" s="30" t="s">
        <v>415</v>
      </c>
      <c r="C1" s="30" t="s">
        <v>647</v>
      </c>
      <c r="D1" s="30" t="s">
        <v>345</v>
      </c>
      <c r="E1" s="45"/>
      <c r="F1" s="79" t="s">
        <v>412</v>
      </c>
      <c r="G1" s="89" t="s">
        <v>707</v>
      </c>
      <c r="H1" s="42"/>
      <c r="I1" s="90" t="s">
        <v>643</v>
      </c>
      <c r="J1" s="79" t="s">
        <v>589</v>
      </c>
      <c r="K1" s="79" t="s">
        <v>588</v>
      </c>
      <c r="L1" s="89" t="s">
        <v>345</v>
      </c>
      <c r="N1" s="90" t="s">
        <v>413</v>
      </c>
      <c r="O1" s="79" t="s">
        <v>589</v>
      </c>
      <c r="P1" s="79" t="s">
        <v>588</v>
      </c>
      <c r="Q1" s="79" t="s">
        <v>344</v>
      </c>
      <c r="R1" s="30" t="s">
        <v>649</v>
      </c>
      <c r="S1" s="89" t="s">
        <v>345</v>
      </c>
      <c r="T1" s="42"/>
    </row>
    <row r="2" spans="1:20" x14ac:dyDescent="0.25">
      <c r="A2" s="80" t="s">
        <v>50</v>
      </c>
      <c r="B2" s="80" t="s">
        <v>417</v>
      </c>
      <c r="C2" s="80">
        <v>4</v>
      </c>
      <c r="D2" s="80">
        <v>102</v>
      </c>
      <c r="E2" s="87"/>
      <c r="F2" s="80" t="s">
        <v>586</v>
      </c>
      <c r="G2" s="91">
        <v>1240</v>
      </c>
      <c r="H2" s="85"/>
      <c r="I2" s="74"/>
      <c r="J2" s="80" t="s">
        <v>442</v>
      </c>
      <c r="K2" s="80" t="s">
        <v>346</v>
      </c>
      <c r="L2" s="75">
        <v>7</v>
      </c>
      <c r="M2" s="85"/>
      <c r="N2" s="84"/>
      <c r="O2" s="80" t="s">
        <v>442</v>
      </c>
      <c r="P2" s="80" t="s">
        <v>346</v>
      </c>
      <c r="Q2" s="80" t="s">
        <v>108</v>
      </c>
      <c r="R2" s="80" t="s">
        <v>417</v>
      </c>
      <c r="S2" s="80">
        <v>1</v>
      </c>
    </row>
    <row r="3" spans="1:20" x14ac:dyDescent="0.25">
      <c r="A3" s="80" t="s">
        <v>52</v>
      </c>
      <c r="B3" s="80" t="s">
        <v>419</v>
      </c>
      <c r="C3" s="80">
        <v>4</v>
      </c>
      <c r="D3" s="80">
        <v>13</v>
      </c>
      <c r="E3" s="87"/>
      <c r="F3" s="80" t="s">
        <v>14</v>
      </c>
      <c r="G3" s="91">
        <f>SUM(D:D)</f>
        <v>310</v>
      </c>
      <c r="H3" s="85"/>
      <c r="J3" s="80" t="s">
        <v>708</v>
      </c>
      <c r="K3" s="80" t="s">
        <v>709</v>
      </c>
      <c r="L3" s="75">
        <v>1</v>
      </c>
      <c r="M3" s="85"/>
      <c r="N3" s="84"/>
      <c r="O3" s="80" t="s">
        <v>442</v>
      </c>
      <c r="P3" s="80" t="s">
        <v>346</v>
      </c>
      <c r="Q3" s="80" t="s">
        <v>115</v>
      </c>
      <c r="R3" s="80" t="s">
        <v>430</v>
      </c>
      <c r="S3" s="80">
        <v>1</v>
      </c>
    </row>
    <row r="4" spans="1:20" x14ac:dyDescent="0.25">
      <c r="A4" s="80" t="s">
        <v>243</v>
      </c>
      <c r="B4" s="80" t="s">
        <v>420</v>
      </c>
      <c r="C4" s="80">
        <v>4</v>
      </c>
      <c r="D4" s="80">
        <v>10</v>
      </c>
      <c r="E4" s="87"/>
      <c r="F4" s="32" t="s">
        <v>15</v>
      </c>
      <c r="G4" s="92">
        <f>G3/G2</f>
        <v>0.25</v>
      </c>
      <c r="H4" s="85"/>
      <c r="J4" s="80" t="s">
        <v>445</v>
      </c>
      <c r="K4" s="80" t="s">
        <v>349</v>
      </c>
      <c r="L4" s="75">
        <v>3</v>
      </c>
      <c r="M4" s="85"/>
      <c r="N4" s="84"/>
      <c r="O4" s="80" t="s">
        <v>442</v>
      </c>
      <c r="P4" s="93" t="s">
        <v>346</v>
      </c>
      <c r="Q4" s="80" t="s">
        <v>145</v>
      </c>
      <c r="R4" s="80" t="s">
        <v>435</v>
      </c>
      <c r="S4" s="80">
        <v>1</v>
      </c>
    </row>
    <row r="5" spans="1:20" x14ac:dyDescent="0.25">
      <c r="A5" s="80" t="s">
        <v>51</v>
      </c>
      <c r="B5" s="80" t="s">
        <v>419</v>
      </c>
      <c r="C5" s="80">
        <v>4</v>
      </c>
      <c r="D5" s="80">
        <v>9</v>
      </c>
      <c r="F5" s="47"/>
      <c r="G5" s="94"/>
      <c r="J5" s="80" t="s">
        <v>444</v>
      </c>
      <c r="K5" s="80" t="s">
        <v>348</v>
      </c>
      <c r="L5" s="75">
        <v>4</v>
      </c>
      <c r="M5" s="85"/>
      <c r="N5" s="84"/>
      <c r="O5" s="80" t="s">
        <v>442</v>
      </c>
      <c r="P5" s="93" t="s">
        <v>346</v>
      </c>
      <c r="Q5" s="80" t="s">
        <v>209</v>
      </c>
      <c r="R5" s="80" t="s">
        <v>520</v>
      </c>
      <c r="S5" s="80">
        <v>2</v>
      </c>
    </row>
    <row r="6" spans="1:20" x14ac:dyDescent="0.25">
      <c r="A6" s="80" t="s">
        <v>53</v>
      </c>
      <c r="B6" s="80" t="s">
        <v>435</v>
      </c>
      <c r="C6" s="80">
        <v>4</v>
      </c>
      <c r="D6" s="80">
        <v>8</v>
      </c>
      <c r="E6" s="87"/>
      <c r="F6" s="81" t="s">
        <v>8</v>
      </c>
      <c r="G6" s="89" t="s">
        <v>707</v>
      </c>
      <c r="H6" s="85"/>
      <c r="J6" s="80" t="s">
        <v>446</v>
      </c>
      <c r="K6" s="93" t="s">
        <v>350</v>
      </c>
      <c r="L6" s="75">
        <v>3</v>
      </c>
      <c r="M6" s="85"/>
      <c r="N6" s="84"/>
      <c r="O6" s="80" t="s">
        <v>442</v>
      </c>
      <c r="P6" s="80" t="s">
        <v>346</v>
      </c>
      <c r="Q6" s="80" t="s">
        <v>109</v>
      </c>
      <c r="R6" s="80" t="s">
        <v>417</v>
      </c>
      <c r="S6" s="80">
        <v>1</v>
      </c>
    </row>
    <row r="7" spans="1:20" x14ac:dyDescent="0.25">
      <c r="A7" s="80" t="s">
        <v>59</v>
      </c>
      <c r="B7" s="80" t="s">
        <v>428</v>
      </c>
      <c r="C7" s="80">
        <v>4</v>
      </c>
      <c r="D7" s="80">
        <v>6</v>
      </c>
      <c r="E7" s="87"/>
      <c r="F7" s="35" t="s">
        <v>56</v>
      </c>
      <c r="G7" s="91">
        <f>SUMIF(C:C,4,D:D)</f>
        <v>224</v>
      </c>
      <c r="H7" s="85"/>
      <c r="J7" s="80" t="s">
        <v>447</v>
      </c>
      <c r="K7" s="80" t="s">
        <v>351</v>
      </c>
      <c r="L7" s="75">
        <v>21</v>
      </c>
      <c r="M7" s="85"/>
      <c r="N7" s="84"/>
      <c r="O7" s="80" t="s">
        <v>442</v>
      </c>
      <c r="P7" s="80" t="s">
        <v>346</v>
      </c>
      <c r="Q7" s="80" t="s">
        <v>50</v>
      </c>
      <c r="R7" s="80" t="s">
        <v>417</v>
      </c>
      <c r="S7" s="80">
        <v>1</v>
      </c>
    </row>
    <row r="8" spans="1:20" x14ac:dyDescent="0.25">
      <c r="A8" s="80" t="s">
        <v>135</v>
      </c>
      <c r="B8" s="80" t="s">
        <v>425</v>
      </c>
      <c r="C8" s="80">
        <v>4</v>
      </c>
      <c r="D8" s="80">
        <v>5</v>
      </c>
      <c r="E8" s="87"/>
      <c r="F8" s="36" t="s">
        <v>58</v>
      </c>
      <c r="G8" s="92">
        <f>G7/G$3</f>
        <v>0.72258064516129028</v>
      </c>
      <c r="H8" s="85"/>
      <c r="J8" s="80" t="s">
        <v>448</v>
      </c>
      <c r="K8" s="80" t="s">
        <v>352</v>
      </c>
      <c r="L8" s="75">
        <v>3</v>
      </c>
      <c r="M8" s="85"/>
      <c r="N8" s="84"/>
      <c r="O8" s="80" t="s">
        <v>708</v>
      </c>
      <c r="P8" s="80" t="s">
        <v>709</v>
      </c>
      <c r="Q8" s="80" t="s">
        <v>50</v>
      </c>
      <c r="R8" s="80" t="s">
        <v>417</v>
      </c>
      <c r="S8" s="80">
        <v>1</v>
      </c>
    </row>
    <row r="9" spans="1:20" x14ac:dyDescent="0.25">
      <c r="A9" s="80" t="s">
        <v>61</v>
      </c>
      <c r="B9" s="80" t="s">
        <v>424</v>
      </c>
      <c r="C9" s="80">
        <v>4</v>
      </c>
      <c r="D9" s="80">
        <v>3</v>
      </c>
      <c r="E9" s="87"/>
      <c r="F9" s="35" t="s">
        <v>60</v>
      </c>
      <c r="G9" s="91">
        <f>SUMIF(C:C,2,D:D)</f>
        <v>86</v>
      </c>
      <c r="H9" s="85"/>
      <c r="J9" s="80" t="s">
        <v>449</v>
      </c>
      <c r="K9" s="80" t="s">
        <v>353</v>
      </c>
      <c r="L9" s="75">
        <v>1</v>
      </c>
      <c r="M9" s="85"/>
      <c r="N9" s="84"/>
      <c r="O9" s="80" t="s">
        <v>445</v>
      </c>
      <c r="P9" s="80" t="s">
        <v>349</v>
      </c>
      <c r="Q9" s="80" t="s">
        <v>113</v>
      </c>
      <c r="R9" s="80" t="s">
        <v>435</v>
      </c>
      <c r="S9" s="80">
        <v>1</v>
      </c>
    </row>
    <row r="10" spans="1:20" x14ac:dyDescent="0.25">
      <c r="A10" s="80" t="s">
        <v>57</v>
      </c>
      <c r="B10" s="80" t="s">
        <v>416</v>
      </c>
      <c r="C10" s="80">
        <v>4</v>
      </c>
      <c r="D10" s="80">
        <v>3</v>
      </c>
      <c r="E10" s="87"/>
      <c r="F10" s="36" t="s">
        <v>62</v>
      </c>
      <c r="G10" s="92">
        <f>G9/G$3</f>
        <v>0.27741935483870966</v>
      </c>
      <c r="H10" s="85"/>
      <c r="J10" s="80" t="s">
        <v>450</v>
      </c>
      <c r="K10" s="80" t="s">
        <v>354</v>
      </c>
      <c r="L10" s="75">
        <v>7</v>
      </c>
      <c r="M10" s="85"/>
      <c r="N10" s="84"/>
      <c r="O10" s="80" t="s">
        <v>445</v>
      </c>
      <c r="P10" s="80" t="s">
        <v>349</v>
      </c>
      <c r="Q10" s="80" t="s">
        <v>52</v>
      </c>
      <c r="R10" s="80" t="s">
        <v>419</v>
      </c>
      <c r="S10" s="80">
        <v>1</v>
      </c>
    </row>
    <row r="11" spans="1:20" x14ac:dyDescent="0.25">
      <c r="A11" s="80" t="s">
        <v>64</v>
      </c>
      <c r="B11" s="80" t="s">
        <v>419</v>
      </c>
      <c r="C11" s="80">
        <v>4</v>
      </c>
      <c r="D11" s="80">
        <v>3</v>
      </c>
      <c r="F11" s="47"/>
      <c r="G11" s="94"/>
      <c r="J11" s="80" t="s">
        <v>451</v>
      </c>
      <c r="K11" s="80" t="s">
        <v>355</v>
      </c>
      <c r="L11" s="75">
        <v>7</v>
      </c>
      <c r="M11" s="85"/>
      <c r="N11" s="84"/>
      <c r="O11" s="80" t="s">
        <v>445</v>
      </c>
      <c r="P11" s="80" t="s">
        <v>349</v>
      </c>
      <c r="Q11" s="80" t="s">
        <v>50</v>
      </c>
      <c r="R11" s="80" t="s">
        <v>417</v>
      </c>
      <c r="S11" s="80">
        <v>1</v>
      </c>
    </row>
    <row r="12" spans="1:20" x14ac:dyDescent="0.25">
      <c r="A12" s="80" t="s">
        <v>273</v>
      </c>
      <c r="B12" s="80" t="s">
        <v>420</v>
      </c>
      <c r="C12" s="80">
        <v>4</v>
      </c>
      <c r="D12" s="80">
        <v>3</v>
      </c>
      <c r="E12" s="87"/>
      <c r="F12" s="37" t="s">
        <v>13</v>
      </c>
      <c r="G12" s="95" t="s">
        <v>414</v>
      </c>
      <c r="H12" s="85"/>
      <c r="J12" s="80" t="s">
        <v>710</v>
      </c>
      <c r="K12" s="80" t="s">
        <v>711</v>
      </c>
      <c r="L12" s="75">
        <v>1</v>
      </c>
      <c r="M12" s="85"/>
      <c r="N12" s="84"/>
      <c r="O12" s="80" t="s">
        <v>444</v>
      </c>
      <c r="P12" s="80" t="s">
        <v>348</v>
      </c>
      <c r="Q12" s="80" t="s">
        <v>52</v>
      </c>
      <c r="R12" s="80" t="s">
        <v>419</v>
      </c>
      <c r="S12" s="80">
        <v>1</v>
      </c>
    </row>
    <row r="13" spans="1:20" x14ac:dyDescent="0.25">
      <c r="A13" s="80" t="s">
        <v>72</v>
      </c>
      <c r="B13" s="80" t="s">
        <v>424</v>
      </c>
      <c r="C13" s="80">
        <v>4</v>
      </c>
      <c r="D13" s="80">
        <v>3</v>
      </c>
      <c r="E13" s="87"/>
      <c r="F13" s="38">
        <v>1</v>
      </c>
      <c r="G13" s="96" t="s">
        <v>712</v>
      </c>
      <c r="H13" s="85"/>
      <c r="J13" s="80" t="s">
        <v>453</v>
      </c>
      <c r="K13" s="80" t="s">
        <v>357</v>
      </c>
      <c r="L13" s="75">
        <v>2</v>
      </c>
      <c r="M13" s="85"/>
      <c r="N13" s="84"/>
      <c r="O13" s="80" t="s">
        <v>444</v>
      </c>
      <c r="P13" s="80" t="s">
        <v>348</v>
      </c>
      <c r="Q13" s="80" t="s">
        <v>51</v>
      </c>
      <c r="R13" s="80" t="s">
        <v>419</v>
      </c>
      <c r="S13" s="80">
        <v>1</v>
      </c>
    </row>
    <row r="14" spans="1:20" x14ac:dyDescent="0.25">
      <c r="A14" s="80" t="s">
        <v>78</v>
      </c>
      <c r="B14" s="80" t="s">
        <v>426</v>
      </c>
      <c r="C14" s="80">
        <v>4</v>
      </c>
      <c r="D14" s="80">
        <v>2</v>
      </c>
      <c r="E14" s="87"/>
      <c r="F14" s="39">
        <v>2</v>
      </c>
      <c r="G14" s="96" t="s">
        <v>713</v>
      </c>
      <c r="H14" s="85"/>
      <c r="J14" s="80" t="s">
        <v>454</v>
      </c>
      <c r="K14" s="80" t="s">
        <v>358</v>
      </c>
      <c r="L14" s="75">
        <v>7</v>
      </c>
      <c r="M14" s="85"/>
      <c r="N14" s="84"/>
      <c r="O14" s="80" t="s">
        <v>444</v>
      </c>
      <c r="P14" s="80" t="s">
        <v>348</v>
      </c>
      <c r="Q14" s="80" t="s">
        <v>50</v>
      </c>
      <c r="R14" s="80" t="s">
        <v>417</v>
      </c>
      <c r="S14" s="80">
        <v>1</v>
      </c>
    </row>
    <row r="15" spans="1:20" x14ac:dyDescent="0.25">
      <c r="A15" s="80" t="s">
        <v>209</v>
      </c>
      <c r="B15" s="80" t="s">
        <v>520</v>
      </c>
      <c r="C15" s="80">
        <v>4</v>
      </c>
      <c r="D15" s="80">
        <v>2</v>
      </c>
      <c r="E15" s="87"/>
      <c r="F15" s="39">
        <v>3</v>
      </c>
      <c r="G15" s="96" t="s">
        <v>714</v>
      </c>
      <c r="H15" s="85"/>
      <c r="J15" s="80" t="s">
        <v>455</v>
      </c>
      <c r="K15" s="80" t="s">
        <v>359</v>
      </c>
      <c r="L15" s="75">
        <v>13</v>
      </c>
      <c r="M15" s="85"/>
      <c r="N15" s="84"/>
      <c r="O15" s="80" t="s">
        <v>444</v>
      </c>
      <c r="P15" s="93" t="s">
        <v>348</v>
      </c>
      <c r="Q15" s="80" t="s">
        <v>269</v>
      </c>
      <c r="R15" s="80" t="s">
        <v>426</v>
      </c>
      <c r="S15" s="80">
        <v>1</v>
      </c>
    </row>
    <row r="16" spans="1:20" x14ac:dyDescent="0.25">
      <c r="A16" s="80" t="s">
        <v>67</v>
      </c>
      <c r="B16" s="80" t="s">
        <v>419</v>
      </c>
      <c r="C16" s="80">
        <v>4</v>
      </c>
      <c r="D16" s="80">
        <v>2</v>
      </c>
      <c r="E16" s="87"/>
      <c r="F16" s="39">
        <v>4</v>
      </c>
      <c r="G16" s="96" t="s">
        <v>715</v>
      </c>
      <c r="H16" s="85"/>
      <c r="J16" s="80" t="s">
        <v>458</v>
      </c>
      <c r="K16" s="80" t="s">
        <v>362</v>
      </c>
      <c r="L16" s="75">
        <v>2</v>
      </c>
      <c r="M16" s="85"/>
      <c r="N16" s="84"/>
      <c r="O16" s="80" t="s">
        <v>446</v>
      </c>
      <c r="P16" s="93" t="s">
        <v>350</v>
      </c>
      <c r="Q16" s="80" t="s">
        <v>52</v>
      </c>
      <c r="R16" s="80" t="s">
        <v>419</v>
      </c>
      <c r="S16" s="80">
        <v>2</v>
      </c>
    </row>
    <row r="17" spans="1:19" x14ac:dyDescent="0.25">
      <c r="A17" s="80" t="s">
        <v>92</v>
      </c>
      <c r="B17" s="80" t="s">
        <v>424</v>
      </c>
      <c r="C17" s="80">
        <v>4</v>
      </c>
      <c r="D17" s="80">
        <v>2</v>
      </c>
      <c r="E17" s="87"/>
      <c r="F17" s="39">
        <v>5</v>
      </c>
      <c r="G17" s="96" t="s">
        <v>716</v>
      </c>
      <c r="H17" s="85"/>
      <c r="J17" s="80" t="s">
        <v>515</v>
      </c>
      <c r="K17" s="80" t="s">
        <v>514</v>
      </c>
      <c r="L17" s="75">
        <v>3</v>
      </c>
      <c r="M17" s="85"/>
      <c r="N17" s="84"/>
      <c r="O17" s="80" t="s">
        <v>446</v>
      </c>
      <c r="P17" s="80" t="s">
        <v>350</v>
      </c>
      <c r="Q17" s="80" t="s">
        <v>50</v>
      </c>
      <c r="R17" s="80" t="s">
        <v>417</v>
      </c>
      <c r="S17" s="80">
        <v>1</v>
      </c>
    </row>
    <row r="18" spans="1:19" x14ac:dyDescent="0.25">
      <c r="A18" s="80" t="s">
        <v>54</v>
      </c>
      <c r="B18" s="80" t="s">
        <v>419</v>
      </c>
      <c r="C18" s="80">
        <v>4</v>
      </c>
      <c r="D18" s="80">
        <v>2</v>
      </c>
      <c r="F18" s="86"/>
      <c r="J18" s="80" t="s">
        <v>457</v>
      </c>
      <c r="K18" s="80" t="s">
        <v>361</v>
      </c>
      <c r="L18" s="75">
        <v>3</v>
      </c>
      <c r="M18" s="85"/>
      <c r="N18" s="84"/>
      <c r="O18" s="80" t="s">
        <v>447</v>
      </c>
      <c r="P18" s="80" t="s">
        <v>351</v>
      </c>
      <c r="Q18" s="80" t="s">
        <v>135</v>
      </c>
      <c r="R18" s="80" t="s">
        <v>425</v>
      </c>
      <c r="S18" s="80">
        <v>1</v>
      </c>
    </row>
    <row r="19" spans="1:19" x14ac:dyDescent="0.25">
      <c r="A19" s="80" t="s">
        <v>103</v>
      </c>
      <c r="B19" s="80" t="s">
        <v>424</v>
      </c>
      <c r="C19" s="80">
        <v>4</v>
      </c>
      <c r="D19" s="80">
        <v>2</v>
      </c>
      <c r="J19" s="80" t="s">
        <v>456</v>
      </c>
      <c r="K19" s="80" t="s">
        <v>360</v>
      </c>
      <c r="L19" s="75">
        <v>11</v>
      </c>
      <c r="M19" s="85"/>
      <c r="N19" s="84"/>
      <c r="O19" s="80" t="s">
        <v>447</v>
      </c>
      <c r="P19" s="80" t="s">
        <v>351</v>
      </c>
      <c r="Q19" s="80" t="s">
        <v>108</v>
      </c>
      <c r="R19" s="80" t="s">
        <v>417</v>
      </c>
      <c r="S19" s="80">
        <v>5</v>
      </c>
    </row>
    <row r="20" spans="1:19" x14ac:dyDescent="0.25">
      <c r="A20" s="80" t="s">
        <v>104</v>
      </c>
      <c r="B20" s="80" t="s">
        <v>424</v>
      </c>
      <c r="C20" s="80">
        <v>4</v>
      </c>
      <c r="D20" s="80">
        <v>2</v>
      </c>
      <c r="E20" s="87"/>
      <c r="J20" s="80" t="s">
        <v>460</v>
      </c>
      <c r="K20" s="80" t="s">
        <v>364</v>
      </c>
      <c r="L20" s="75">
        <v>2</v>
      </c>
      <c r="M20" s="85"/>
      <c r="N20" s="84"/>
      <c r="O20" s="80" t="s">
        <v>447</v>
      </c>
      <c r="P20" s="80" t="s">
        <v>351</v>
      </c>
      <c r="Q20" s="80" t="s">
        <v>112</v>
      </c>
      <c r="R20" s="80" t="s">
        <v>417</v>
      </c>
      <c r="S20" s="80">
        <v>1</v>
      </c>
    </row>
    <row r="21" spans="1:19" x14ac:dyDescent="0.25">
      <c r="A21" s="80" t="s">
        <v>73</v>
      </c>
      <c r="B21" s="80" t="s">
        <v>424</v>
      </c>
      <c r="C21" s="80">
        <v>4</v>
      </c>
      <c r="D21" s="80">
        <v>2</v>
      </c>
      <c r="J21" s="80" t="s">
        <v>462</v>
      </c>
      <c r="K21" s="93" t="s">
        <v>366</v>
      </c>
      <c r="L21" s="75">
        <v>1</v>
      </c>
      <c r="M21" s="85"/>
      <c r="N21" s="84"/>
      <c r="O21" s="80" t="s">
        <v>447</v>
      </c>
      <c r="P21" s="80" t="s">
        <v>351</v>
      </c>
      <c r="Q21" s="80" t="s">
        <v>717</v>
      </c>
      <c r="R21" s="80" t="s">
        <v>574</v>
      </c>
      <c r="S21" s="80">
        <v>1</v>
      </c>
    </row>
    <row r="22" spans="1:19" x14ac:dyDescent="0.25">
      <c r="A22" s="80" t="s">
        <v>333</v>
      </c>
      <c r="B22" s="80" t="s">
        <v>426</v>
      </c>
      <c r="C22" s="80">
        <v>4</v>
      </c>
      <c r="D22" s="80">
        <v>2</v>
      </c>
      <c r="J22" s="80" t="s">
        <v>464</v>
      </c>
      <c r="K22" s="80" t="s">
        <v>369</v>
      </c>
      <c r="L22" s="75">
        <v>12</v>
      </c>
      <c r="M22" s="85"/>
      <c r="N22" s="84"/>
      <c r="O22" s="80" t="s">
        <v>447</v>
      </c>
      <c r="P22" s="93" t="s">
        <v>351</v>
      </c>
      <c r="Q22" s="80" t="s">
        <v>718</v>
      </c>
      <c r="R22" s="80" t="s">
        <v>422</v>
      </c>
      <c r="S22" s="80">
        <v>1</v>
      </c>
    </row>
    <row r="23" spans="1:19" x14ac:dyDescent="0.25">
      <c r="A23" s="80" t="s">
        <v>719</v>
      </c>
      <c r="B23" s="80" t="s">
        <v>503</v>
      </c>
      <c r="C23" s="80">
        <v>4</v>
      </c>
      <c r="D23" s="80">
        <v>1</v>
      </c>
      <c r="J23" s="80" t="s">
        <v>464</v>
      </c>
      <c r="K23" s="93" t="s">
        <v>370</v>
      </c>
      <c r="L23" s="75">
        <v>7</v>
      </c>
      <c r="M23" s="85"/>
      <c r="N23" s="84"/>
      <c r="O23" s="80" t="s">
        <v>447</v>
      </c>
      <c r="P23" s="93" t="s">
        <v>351</v>
      </c>
      <c r="Q23" s="80" t="s">
        <v>110</v>
      </c>
      <c r="R23" s="80" t="s">
        <v>417</v>
      </c>
      <c r="S23" s="80">
        <v>1</v>
      </c>
    </row>
    <row r="24" spans="1:19" x14ac:dyDescent="0.25">
      <c r="A24" s="80" t="s">
        <v>720</v>
      </c>
      <c r="B24" s="80" t="s">
        <v>437</v>
      </c>
      <c r="C24" s="80">
        <v>4</v>
      </c>
      <c r="D24" s="80">
        <v>1</v>
      </c>
      <c r="J24" s="80" t="s">
        <v>465</v>
      </c>
      <c r="K24" s="80" t="s">
        <v>371</v>
      </c>
      <c r="L24" s="75">
        <v>10</v>
      </c>
      <c r="M24" s="85"/>
      <c r="N24" s="84"/>
      <c r="O24" s="80" t="s">
        <v>447</v>
      </c>
      <c r="P24" s="80" t="s">
        <v>351</v>
      </c>
      <c r="Q24" s="80" t="s">
        <v>233</v>
      </c>
      <c r="R24" s="80" t="s">
        <v>419</v>
      </c>
      <c r="S24" s="80">
        <v>1</v>
      </c>
    </row>
    <row r="25" spans="1:19" x14ac:dyDescent="0.25">
      <c r="A25" s="80" t="s">
        <v>601</v>
      </c>
      <c r="B25" s="80" t="s">
        <v>438</v>
      </c>
      <c r="C25" s="80">
        <v>4</v>
      </c>
      <c r="D25" s="80">
        <v>1</v>
      </c>
      <c r="J25" s="80" t="s">
        <v>502</v>
      </c>
      <c r="K25" s="80" t="s">
        <v>411</v>
      </c>
      <c r="L25" s="75">
        <v>3</v>
      </c>
      <c r="M25" s="85"/>
      <c r="N25" s="84"/>
      <c r="O25" s="80" t="s">
        <v>447</v>
      </c>
      <c r="P25" s="80" t="s">
        <v>351</v>
      </c>
      <c r="Q25" s="80" t="s">
        <v>52</v>
      </c>
      <c r="R25" s="80" t="s">
        <v>419</v>
      </c>
      <c r="S25" s="80">
        <v>1</v>
      </c>
    </row>
    <row r="26" spans="1:19" x14ac:dyDescent="0.25">
      <c r="A26" s="80" t="s">
        <v>721</v>
      </c>
      <c r="B26" s="80" t="s">
        <v>440</v>
      </c>
      <c r="C26" s="80">
        <v>4</v>
      </c>
      <c r="D26" s="80">
        <v>1</v>
      </c>
      <c r="J26" s="80" t="s">
        <v>467</v>
      </c>
      <c r="K26" s="80" t="s">
        <v>373</v>
      </c>
      <c r="L26" s="75">
        <v>4</v>
      </c>
      <c r="M26" s="85"/>
      <c r="N26" s="84"/>
      <c r="O26" s="80" t="s">
        <v>447</v>
      </c>
      <c r="P26" s="80" t="s">
        <v>351</v>
      </c>
      <c r="Q26" s="80" t="s">
        <v>64</v>
      </c>
      <c r="R26" s="80" t="s">
        <v>419</v>
      </c>
      <c r="S26" s="80">
        <v>1</v>
      </c>
    </row>
    <row r="27" spans="1:19" x14ac:dyDescent="0.25">
      <c r="A27" s="80" t="s">
        <v>722</v>
      </c>
      <c r="B27" s="80" t="s">
        <v>427</v>
      </c>
      <c r="C27" s="80">
        <v>4</v>
      </c>
      <c r="D27" s="80">
        <v>1</v>
      </c>
      <c r="J27" s="80" t="s">
        <v>495</v>
      </c>
      <c r="K27" s="80" t="s">
        <v>402</v>
      </c>
      <c r="L27" s="75">
        <v>3</v>
      </c>
      <c r="M27" s="85"/>
      <c r="N27" s="84"/>
      <c r="O27" s="80" t="s">
        <v>447</v>
      </c>
      <c r="P27" s="80" t="s">
        <v>351</v>
      </c>
      <c r="Q27" s="80" t="s">
        <v>109</v>
      </c>
      <c r="R27" s="80" t="s">
        <v>417</v>
      </c>
      <c r="S27" s="80">
        <v>3</v>
      </c>
    </row>
    <row r="28" spans="1:19" x14ac:dyDescent="0.25">
      <c r="A28" s="80" t="s">
        <v>723</v>
      </c>
      <c r="B28" s="80" t="s">
        <v>623</v>
      </c>
      <c r="C28" s="80">
        <v>4</v>
      </c>
      <c r="D28" s="80">
        <v>1</v>
      </c>
      <c r="J28" s="80" t="s">
        <v>469</v>
      </c>
      <c r="K28" s="93" t="s">
        <v>375</v>
      </c>
      <c r="L28" s="75">
        <v>1</v>
      </c>
      <c r="M28" s="85"/>
      <c r="N28" s="84"/>
      <c r="O28" s="80" t="s">
        <v>447</v>
      </c>
      <c r="P28" s="93" t="s">
        <v>351</v>
      </c>
      <c r="Q28" s="80" t="s">
        <v>103</v>
      </c>
      <c r="R28" s="80" t="s">
        <v>424</v>
      </c>
      <c r="S28" s="80">
        <v>1</v>
      </c>
    </row>
    <row r="29" spans="1:19" x14ac:dyDescent="0.25">
      <c r="A29" s="80" t="s">
        <v>133</v>
      </c>
      <c r="B29" s="80" t="s">
        <v>430</v>
      </c>
      <c r="C29" s="80">
        <v>4</v>
      </c>
      <c r="D29" s="80">
        <v>1</v>
      </c>
      <c r="J29" s="80" t="s">
        <v>636</v>
      </c>
      <c r="K29" s="80" t="s">
        <v>635</v>
      </c>
      <c r="L29" s="75">
        <v>2</v>
      </c>
      <c r="M29" s="85"/>
      <c r="N29" s="84"/>
      <c r="O29" s="80" t="s">
        <v>447</v>
      </c>
      <c r="P29" s="80" t="s">
        <v>351</v>
      </c>
      <c r="Q29" s="80" t="s">
        <v>50</v>
      </c>
      <c r="R29" s="80" t="s">
        <v>417</v>
      </c>
      <c r="S29" s="80">
        <v>3</v>
      </c>
    </row>
    <row r="30" spans="1:19" x14ac:dyDescent="0.25">
      <c r="A30" s="80" t="s">
        <v>63</v>
      </c>
      <c r="B30" s="80" t="s">
        <v>430</v>
      </c>
      <c r="C30" s="80">
        <v>4</v>
      </c>
      <c r="D30" s="80">
        <v>1</v>
      </c>
      <c r="J30" s="80" t="s">
        <v>472</v>
      </c>
      <c r="K30" s="80" t="s">
        <v>379</v>
      </c>
      <c r="L30" s="75">
        <v>51</v>
      </c>
      <c r="M30" s="85"/>
      <c r="N30" s="84"/>
      <c r="O30" s="80" t="s">
        <v>447</v>
      </c>
      <c r="P30" s="80" t="s">
        <v>351</v>
      </c>
      <c r="Q30" s="80" t="s">
        <v>111</v>
      </c>
      <c r="R30" s="80" t="s">
        <v>417</v>
      </c>
      <c r="S30" s="80">
        <v>1</v>
      </c>
    </row>
    <row r="31" spans="1:19" x14ac:dyDescent="0.25">
      <c r="A31" s="80" t="s">
        <v>724</v>
      </c>
      <c r="B31" s="80" t="s">
        <v>430</v>
      </c>
      <c r="C31" s="80">
        <v>4</v>
      </c>
      <c r="D31" s="80">
        <v>1</v>
      </c>
      <c r="J31" s="80" t="s">
        <v>473</v>
      </c>
      <c r="K31" s="80" t="s">
        <v>380</v>
      </c>
      <c r="L31" s="75">
        <v>17</v>
      </c>
      <c r="M31" s="85"/>
      <c r="N31" s="84"/>
      <c r="O31" s="80" t="s">
        <v>448</v>
      </c>
      <c r="P31" s="80" t="s">
        <v>352</v>
      </c>
      <c r="Q31" s="80" t="s">
        <v>63</v>
      </c>
      <c r="R31" s="80" t="s">
        <v>430</v>
      </c>
      <c r="S31" s="80">
        <v>1</v>
      </c>
    </row>
    <row r="32" spans="1:19" x14ac:dyDescent="0.25">
      <c r="A32" s="80" t="s">
        <v>725</v>
      </c>
      <c r="B32" s="80" t="s">
        <v>438</v>
      </c>
      <c r="C32" s="80">
        <v>4</v>
      </c>
      <c r="D32" s="80">
        <v>1</v>
      </c>
      <c r="J32" s="80" t="s">
        <v>471</v>
      </c>
      <c r="K32" s="80" t="s">
        <v>377</v>
      </c>
      <c r="L32" s="75">
        <v>1</v>
      </c>
      <c r="M32" s="85"/>
      <c r="N32" s="84"/>
      <c r="O32" s="80" t="s">
        <v>448</v>
      </c>
      <c r="P32" s="80" t="s">
        <v>352</v>
      </c>
      <c r="Q32" s="80" t="s">
        <v>51</v>
      </c>
      <c r="R32" s="80" t="s">
        <v>419</v>
      </c>
      <c r="S32" s="80">
        <v>1</v>
      </c>
    </row>
    <row r="33" spans="1:19" x14ac:dyDescent="0.25">
      <c r="A33" s="80" t="s">
        <v>726</v>
      </c>
      <c r="B33" s="80" t="s">
        <v>517</v>
      </c>
      <c r="C33" s="80">
        <v>4</v>
      </c>
      <c r="D33" s="80">
        <v>1</v>
      </c>
      <c r="J33" s="80" t="s">
        <v>471</v>
      </c>
      <c r="K33" s="80" t="s">
        <v>378</v>
      </c>
      <c r="L33" s="75">
        <v>2</v>
      </c>
      <c r="M33" s="85"/>
      <c r="N33" s="84"/>
      <c r="O33" s="80" t="s">
        <v>448</v>
      </c>
      <c r="P33" s="80" t="s">
        <v>352</v>
      </c>
      <c r="Q33" s="80" t="s">
        <v>50</v>
      </c>
      <c r="R33" s="80" t="s">
        <v>417</v>
      </c>
      <c r="S33" s="80">
        <v>1</v>
      </c>
    </row>
    <row r="34" spans="1:19" x14ac:dyDescent="0.25">
      <c r="A34" s="80" t="s">
        <v>727</v>
      </c>
      <c r="B34" s="80" t="s">
        <v>422</v>
      </c>
      <c r="C34" s="80">
        <v>4</v>
      </c>
      <c r="D34" s="80">
        <v>1</v>
      </c>
      <c r="J34" s="80" t="s">
        <v>474</v>
      </c>
      <c r="K34" s="93" t="s">
        <v>381</v>
      </c>
      <c r="L34" s="75">
        <v>4</v>
      </c>
      <c r="M34" s="85"/>
      <c r="N34" s="84"/>
      <c r="O34" s="80" t="s">
        <v>449</v>
      </c>
      <c r="P34" s="80" t="s">
        <v>353</v>
      </c>
      <c r="Q34" s="80" t="s">
        <v>50</v>
      </c>
      <c r="R34" s="80" t="s">
        <v>417</v>
      </c>
      <c r="S34" s="80">
        <v>1</v>
      </c>
    </row>
    <row r="35" spans="1:19" x14ac:dyDescent="0.25">
      <c r="A35" s="80" t="s">
        <v>145</v>
      </c>
      <c r="B35" s="80" t="s">
        <v>435</v>
      </c>
      <c r="C35" s="80">
        <v>4</v>
      </c>
      <c r="D35" s="80">
        <v>1</v>
      </c>
      <c r="J35" s="80" t="s">
        <v>552</v>
      </c>
      <c r="K35" s="80" t="s">
        <v>551</v>
      </c>
      <c r="L35" s="75">
        <v>1</v>
      </c>
      <c r="M35" s="85"/>
      <c r="N35" s="84"/>
      <c r="O35" s="80" t="s">
        <v>450</v>
      </c>
      <c r="P35" s="80" t="s">
        <v>354</v>
      </c>
      <c r="Q35" s="80" t="s">
        <v>59</v>
      </c>
      <c r="R35" s="80" t="s">
        <v>428</v>
      </c>
      <c r="S35" s="80">
        <v>1</v>
      </c>
    </row>
    <row r="36" spans="1:19" x14ac:dyDescent="0.25">
      <c r="A36" s="80" t="s">
        <v>81</v>
      </c>
      <c r="B36" s="80" t="s">
        <v>526</v>
      </c>
      <c r="C36" s="80">
        <v>4</v>
      </c>
      <c r="D36" s="80">
        <v>1</v>
      </c>
      <c r="J36" s="80" t="s">
        <v>677</v>
      </c>
      <c r="K36" s="80" t="s">
        <v>678</v>
      </c>
      <c r="L36" s="75">
        <v>2</v>
      </c>
      <c r="M36" s="85"/>
      <c r="N36" s="84"/>
      <c r="O36" s="80" t="s">
        <v>450</v>
      </c>
      <c r="P36" s="80" t="s">
        <v>354</v>
      </c>
      <c r="Q36" s="80" t="s">
        <v>728</v>
      </c>
      <c r="R36" s="80" t="s">
        <v>426</v>
      </c>
      <c r="S36" s="80">
        <v>1</v>
      </c>
    </row>
    <row r="37" spans="1:19" x14ac:dyDescent="0.25">
      <c r="A37" s="80" t="s">
        <v>729</v>
      </c>
      <c r="B37" s="80" t="s">
        <v>511</v>
      </c>
      <c r="C37" s="80">
        <v>4</v>
      </c>
      <c r="D37" s="80">
        <v>1</v>
      </c>
      <c r="J37" s="80" t="s">
        <v>475</v>
      </c>
      <c r="K37" s="80" t="s">
        <v>382</v>
      </c>
      <c r="L37" s="75">
        <v>1</v>
      </c>
      <c r="M37" s="85"/>
      <c r="N37" s="84"/>
      <c r="O37" s="80" t="s">
        <v>450</v>
      </c>
      <c r="P37" s="93" t="s">
        <v>354</v>
      </c>
      <c r="Q37" s="80" t="s">
        <v>109</v>
      </c>
      <c r="R37" s="80" t="s">
        <v>417</v>
      </c>
      <c r="S37" s="80">
        <v>1</v>
      </c>
    </row>
    <row r="38" spans="1:19" x14ac:dyDescent="0.25">
      <c r="A38" s="80" t="s">
        <v>730</v>
      </c>
      <c r="B38" s="80" t="s">
        <v>437</v>
      </c>
      <c r="C38" s="80">
        <v>4</v>
      </c>
      <c r="D38" s="80">
        <v>1</v>
      </c>
      <c r="J38" s="80" t="s">
        <v>476</v>
      </c>
      <c r="K38" s="80" t="s">
        <v>383</v>
      </c>
      <c r="L38" s="75">
        <v>1</v>
      </c>
      <c r="M38" s="85"/>
      <c r="N38" s="84"/>
      <c r="O38" s="80" t="s">
        <v>450</v>
      </c>
      <c r="P38" s="80" t="s">
        <v>354</v>
      </c>
      <c r="Q38" s="80" t="s">
        <v>731</v>
      </c>
      <c r="R38" s="80" t="s">
        <v>422</v>
      </c>
      <c r="S38" s="80">
        <v>1</v>
      </c>
    </row>
    <row r="39" spans="1:19" x14ac:dyDescent="0.25">
      <c r="A39" s="80" t="s">
        <v>590</v>
      </c>
      <c r="B39" s="80" t="s">
        <v>430</v>
      </c>
      <c r="C39" s="80">
        <v>4</v>
      </c>
      <c r="D39" s="80">
        <v>1</v>
      </c>
      <c r="J39" s="80" t="s">
        <v>478</v>
      </c>
      <c r="K39" s="80" t="s">
        <v>385</v>
      </c>
      <c r="L39" s="75">
        <v>4</v>
      </c>
      <c r="M39" s="85"/>
      <c r="N39" s="84"/>
      <c r="O39" s="80" t="s">
        <v>450</v>
      </c>
      <c r="P39" s="80" t="s">
        <v>354</v>
      </c>
      <c r="Q39" s="80" t="s">
        <v>147</v>
      </c>
      <c r="R39" s="80" t="s">
        <v>517</v>
      </c>
      <c r="S39" s="80">
        <v>1</v>
      </c>
    </row>
    <row r="40" spans="1:19" x14ac:dyDescent="0.25">
      <c r="A40" s="80" t="s">
        <v>609</v>
      </c>
      <c r="B40" s="80" t="s">
        <v>521</v>
      </c>
      <c r="C40" s="80">
        <v>4</v>
      </c>
      <c r="D40" s="80">
        <v>1</v>
      </c>
      <c r="J40" s="80" t="s">
        <v>479</v>
      </c>
      <c r="K40" s="93" t="s">
        <v>386</v>
      </c>
      <c r="L40" s="75">
        <v>2</v>
      </c>
      <c r="M40" s="85"/>
      <c r="N40" s="84"/>
      <c r="O40" s="80" t="s">
        <v>450</v>
      </c>
      <c r="P40" s="80" t="s">
        <v>354</v>
      </c>
      <c r="Q40" s="80" t="s">
        <v>50</v>
      </c>
      <c r="R40" s="80" t="s">
        <v>417</v>
      </c>
      <c r="S40" s="80">
        <v>1</v>
      </c>
    </row>
    <row r="41" spans="1:19" x14ac:dyDescent="0.25">
      <c r="A41" s="80" t="s">
        <v>732</v>
      </c>
      <c r="B41" s="80" t="s">
        <v>440</v>
      </c>
      <c r="C41" s="80">
        <v>4</v>
      </c>
      <c r="D41" s="80">
        <v>1</v>
      </c>
      <c r="J41" s="80" t="s">
        <v>480</v>
      </c>
      <c r="K41" s="80" t="s">
        <v>387</v>
      </c>
      <c r="L41" s="75">
        <v>3</v>
      </c>
      <c r="M41" s="85"/>
      <c r="N41" s="84"/>
      <c r="O41" s="80" t="s">
        <v>450</v>
      </c>
      <c r="P41" s="93" t="s">
        <v>354</v>
      </c>
      <c r="Q41" s="80" t="s">
        <v>634</v>
      </c>
      <c r="R41" s="80" t="s">
        <v>417</v>
      </c>
      <c r="S41" s="80">
        <v>1</v>
      </c>
    </row>
    <row r="42" spans="1:19" x14ac:dyDescent="0.25">
      <c r="A42" s="80" t="s">
        <v>733</v>
      </c>
      <c r="B42" s="80" t="s">
        <v>420</v>
      </c>
      <c r="C42" s="80">
        <v>4</v>
      </c>
      <c r="D42" s="80">
        <v>1</v>
      </c>
      <c r="J42" s="80" t="s">
        <v>480</v>
      </c>
      <c r="K42" s="80" t="s">
        <v>734</v>
      </c>
      <c r="L42" s="75">
        <v>1</v>
      </c>
      <c r="M42" s="85"/>
      <c r="N42" s="84"/>
      <c r="O42" s="80" t="s">
        <v>451</v>
      </c>
      <c r="P42" s="80" t="s">
        <v>355</v>
      </c>
      <c r="Q42" s="80" t="s">
        <v>693</v>
      </c>
      <c r="R42" s="80" t="s">
        <v>422</v>
      </c>
      <c r="S42" s="80">
        <v>1</v>
      </c>
    </row>
    <row r="43" spans="1:19" x14ac:dyDescent="0.25">
      <c r="A43" s="80" t="s">
        <v>271</v>
      </c>
      <c r="B43" s="80" t="s">
        <v>421</v>
      </c>
      <c r="C43" s="80">
        <v>4</v>
      </c>
      <c r="D43" s="80">
        <v>1</v>
      </c>
      <c r="J43" s="80" t="s">
        <v>481</v>
      </c>
      <c r="K43" s="80" t="s">
        <v>388</v>
      </c>
      <c r="L43" s="75">
        <v>1</v>
      </c>
      <c r="M43" s="85"/>
      <c r="N43" s="84"/>
      <c r="O43" s="80" t="s">
        <v>451</v>
      </c>
      <c r="P43" s="80" t="s">
        <v>355</v>
      </c>
      <c r="Q43" s="80" t="s">
        <v>133</v>
      </c>
      <c r="R43" s="80" t="s">
        <v>430</v>
      </c>
      <c r="S43" s="80">
        <v>1</v>
      </c>
    </row>
    <row r="44" spans="1:19" x14ac:dyDescent="0.25">
      <c r="A44" s="80" t="s">
        <v>735</v>
      </c>
      <c r="B44" s="80" t="s">
        <v>520</v>
      </c>
      <c r="C44" s="80">
        <v>4</v>
      </c>
      <c r="D44" s="80">
        <v>1</v>
      </c>
      <c r="J44" s="80" t="s">
        <v>452</v>
      </c>
      <c r="K44" s="80" t="s">
        <v>356</v>
      </c>
      <c r="L44" s="75">
        <v>1</v>
      </c>
      <c r="M44" s="85"/>
      <c r="N44" s="84"/>
      <c r="O44" s="80" t="s">
        <v>451</v>
      </c>
      <c r="P44" s="80" t="s">
        <v>355</v>
      </c>
      <c r="Q44" s="80" t="s">
        <v>67</v>
      </c>
      <c r="R44" s="80" t="s">
        <v>419</v>
      </c>
      <c r="S44" s="80">
        <v>1</v>
      </c>
    </row>
    <row r="45" spans="1:19" x14ac:dyDescent="0.25">
      <c r="A45" s="80" t="s">
        <v>68</v>
      </c>
      <c r="B45" s="80" t="s">
        <v>419</v>
      </c>
      <c r="C45" s="80">
        <v>4</v>
      </c>
      <c r="D45" s="80">
        <v>1</v>
      </c>
      <c r="J45" s="80" t="s">
        <v>483</v>
      </c>
      <c r="K45" s="80" t="s">
        <v>390</v>
      </c>
      <c r="L45" s="75">
        <v>2</v>
      </c>
      <c r="M45" s="85"/>
      <c r="N45" s="84"/>
      <c r="O45" s="80" t="s">
        <v>451</v>
      </c>
      <c r="P45" s="80" t="s">
        <v>355</v>
      </c>
      <c r="Q45" s="80" t="s">
        <v>92</v>
      </c>
      <c r="R45" s="80" t="s">
        <v>424</v>
      </c>
      <c r="S45" s="80">
        <v>1</v>
      </c>
    </row>
    <row r="46" spans="1:19" x14ac:dyDescent="0.25">
      <c r="A46" s="80" t="s">
        <v>147</v>
      </c>
      <c r="B46" s="80" t="s">
        <v>517</v>
      </c>
      <c r="C46" s="80">
        <v>4</v>
      </c>
      <c r="D46" s="80">
        <v>1</v>
      </c>
      <c r="J46" s="80" t="s">
        <v>482</v>
      </c>
      <c r="K46" s="93" t="s">
        <v>389</v>
      </c>
      <c r="L46" s="75">
        <v>4</v>
      </c>
      <c r="M46" s="85"/>
      <c r="N46" s="84"/>
      <c r="O46" s="80" t="s">
        <v>451</v>
      </c>
      <c r="P46" s="80" t="s">
        <v>355</v>
      </c>
      <c r="Q46" s="80" t="s">
        <v>66</v>
      </c>
      <c r="R46" s="80" t="s">
        <v>430</v>
      </c>
      <c r="S46" s="80">
        <v>1</v>
      </c>
    </row>
    <row r="47" spans="1:19" x14ac:dyDescent="0.25">
      <c r="A47" s="80" t="s">
        <v>736</v>
      </c>
      <c r="B47" s="80" t="s">
        <v>422</v>
      </c>
      <c r="C47" s="80">
        <v>4</v>
      </c>
      <c r="D47" s="80">
        <v>1</v>
      </c>
      <c r="J47" s="80" t="s">
        <v>535</v>
      </c>
      <c r="K47" s="80" t="s">
        <v>534</v>
      </c>
      <c r="L47" s="75">
        <v>3</v>
      </c>
      <c r="M47" s="85"/>
      <c r="N47" s="84"/>
      <c r="O47" s="80" t="s">
        <v>451</v>
      </c>
      <c r="P47" s="80" t="s">
        <v>355</v>
      </c>
      <c r="Q47" s="80" t="s">
        <v>50</v>
      </c>
      <c r="R47" s="80" t="s">
        <v>417</v>
      </c>
      <c r="S47" s="80">
        <v>1</v>
      </c>
    </row>
    <row r="48" spans="1:19" x14ac:dyDescent="0.25">
      <c r="A48" s="80" t="s">
        <v>737</v>
      </c>
      <c r="B48" s="80" t="s">
        <v>433</v>
      </c>
      <c r="C48" s="80">
        <v>4</v>
      </c>
      <c r="D48" s="80">
        <v>1</v>
      </c>
      <c r="J48" s="80" t="s">
        <v>537</v>
      </c>
      <c r="K48" s="80" t="s">
        <v>536</v>
      </c>
      <c r="L48" s="75">
        <v>1</v>
      </c>
      <c r="M48" s="85"/>
      <c r="N48" s="84"/>
      <c r="O48" s="80" t="s">
        <v>451</v>
      </c>
      <c r="P48" s="80" t="s">
        <v>355</v>
      </c>
      <c r="Q48" s="80" t="s">
        <v>105</v>
      </c>
      <c r="R48" s="80" t="s">
        <v>426</v>
      </c>
      <c r="S48" s="80">
        <v>1</v>
      </c>
    </row>
    <row r="49" spans="1:19" x14ac:dyDescent="0.25">
      <c r="A49" s="80" t="s">
        <v>738</v>
      </c>
      <c r="B49" s="80" t="s">
        <v>435</v>
      </c>
      <c r="C49" s="80">
        <v>4</v>
      </c>
      <c r="D49" s="80">
        <v>1</v>
      </c>
      <c r="J49" s="80" t="s">
        <v>484</v>
      </c>
      <c r="K49" s="80" t="s">
        <v>391</v>
      </c>
      <c r="L49" s="75">
        <v>2</v>
      </c>
      <c r="M49" s="85"/>
      <c r="N49" s="84"/>
      <c r="O49" s="80" t="s">
        <v>710</v>
      </c>
      <c r="P49" s="80" t="s">
        <v>711</v>
      </c>
      <c r="Q49" s="80" t="s">
        <v>52</v>
      </c>
      <c r="R49" s="80" t="s">
        <v>419</v>
      </c>
      <c r="S49" s="80">
        <v>1</v>
      </c>
    </row>
    <row r="50" spans="1:19" x14ac:dyDescent="0.25">
      <c r="A50" s="80" t="s">
        <v>739</v>
      </c>
      <c r="B50" s="80" t="s">
        <v>422</v>
      </c>
      <c r="C50" s="80">
        <v>4</v>
      </c>
      <c r="D50" s="80">
        <v>1</v>
      </c>
      <c r="J50" s="80" t="s">
        <v>485</v>
      </c>
      <c r="K50" s="80" t="s">
        <v>392</v>
      </c>
      <c r="L50" s="75">
        <v>4</v>
      </c>
      <c r="M50" s="85"/>
      <c r="N50" s="84"/>
      <c r="O50" s="80" t="s">
        <v>453</v>
      </c>
      <c r="P50" s="80" t="s">
        <v>357</v>
      </c>
      <c r="Q50" s="80" t="s">
        <v>50</v>
      </c>
      <c r="R50" s="80" t="s">
        <v>417</v>
      </c>
      <c r="S50" s="80">
        <v>2</v>
      </c>
    </row>
    <row r="51" spans="1:19" x14ac:dyDescent="0.25">
      <c r="A51" s="80" t="s">
        <v>740</v>
      </c>
      <c r="B51" s="80" t="s">
        <v>430</v>
      </c>
      <c r="C51" s="80">
        <v>4</v>
      </c>
      <c r="D51" s="80">
        <v>1</v>
      </c>
      <c r="J51" s="80" t="s">
        <v>487</v>
      </c>
      <c r="K51" s="80" t="s">
        <v>394</v>
      </c>
      <c r="L51" s="75">
        <v>2</v>
      </c>
      <c r="M51" s="85"/>
      <c r="N51" s="84"/>
      <c r="O51" s="80" t="s">
        <v>454</v>
      </c>
      <c r="P51" s="80" t="s">
        <v>358</v>
      </c>
      <c r="Q51" s="80" t="s">
        <v>723</v>
      </c>
      <c r="R51" s="80" t="s">
        <v>623</v>
      </c>
      <c r="S51" s="80">
        <v>1</v>
      </c>
    </row>
    <row r="52" spans="1:19" x14ac:dyDescent="0.25">
      <c r="A52" s="80" t="s">
        <v>617</v>
      </c>
      <c r="B52" s="80" t="s">
        <v>430</v>
      </c>
      <c r="C52" s="80">
        <v>4</v>
      </c>
      <c r="D52" s="80">
        <v>1</v>
      </c>
      <c r="J52" s="80" t="s">
        <v>489</v>
      </c>
      <c r="K52" s="80" t="s">
        <v>396</v>
      </c>
      <c r="L52" s="75">
        <v>5</v>
      </c>
      <c r="M52" s="85"/>
      <c r="N52" s="84"/>
      <c r="O52" s="80" t="s">
        <v>454</v>
      </c>
      <c r="P52" s="80" t="s">
        <v>358</v>
      </c>
      <c r="Q52" s="80" t="s">
        <v>115</v>
      </c>
      <c r="R52" s="80" t="s">
        <v>430</v>
      </c>
      <c r="S52" s="80">
        <v>1</v>
      </c>
    </row>
    <row r="53" spans="1:19" x14ac:dyDescent="0.25">
      <c r="A53" s="80" t="s">
        <v>94</v>
      </c>
      <c r="B53" s="80" t="s">
        <v>419</v>
      </c>
      <c r="C53" s="80">
        <v>4</v>
      </c>
      <c r="D53" s="80">
        <v>1</v>
      </c>
      <c r="J53" s="80" t="s">
        <v>494</v>
      </c>
      <c r="K53" s="80" t="s">
        <v>401</v>
      </c>
      <c r="L53" s="75">
        <v>8</v>
      </c>
      <c r="M53" s="85"/>
      <c r="N53" s="84"/>
      <c r="O53" s="80" t="s">
        <v>454</v>
      </c>
      <c r="P53" s="80" t="s">
        <v>358</v>
      </c>
      <c r="Q53" s="80" t="s">
        <v>728</v>
      </c>
      <c r="R53" s="80" t="s">
        <v>426</v>
      </c>
      <c r="S53" s="80">
        <v>1</v>
      </c>
    </row>
    <row r="54" spans="1:19" x14ac:dyDescent="0.25">
      <c r="A54" s="80" t="s">
        <v>97</v>
      </c>
      <c r="B54" s="80" t="s">
        <v>440</v>
      </c>
      <c r="C54" s="80">
        <v>4</v>
      </c>
      <c r="D54" s="80">
        <v>1</v>
      </c>
      <c r="J54" s="80" t="s">
        <v>491</v>
      </c>
      <c r="K54" s="80" t="s">
        <v>398</v>
      </c>
      <c r="L54" s="75">
        <v>3</v>
      </c>
      <c r="M54" s="85"/>
      <c r="N54" s="84"/>
      <c r="O54" s="80" t="s">
        <v>454</v>
      </c>
      <c r="P54" s="80" t="s">
        <v>358</v>
      </c>
      <c r="Q54" s="80" t="s">
        <v>145</v>
      </c>
      <c r="R54" s="80" t="s">
        <v>435</v>
      </c>
      <c r="S54" s="80">
        <v>1</v>
      </c>
    </row>
    <row r="55" spans="1:19" x14ac:dyDescent="0.25">
      <c r="A55" s="80" t="s">
        <v>69</v>
      </c>
      <c r="B55" s="80" t="s">
        <v>419</v>
      </c>
      <c r="C55" s="80">
        <v>4</v>
      </c>
      <c r="D55" s="80">
        <v>1</v>
      </c>
      <c r="J55" s="80" t="s">
        <v>492</v>
      </c>
      <c r="K55" s="80" t="s">
        <v>399</v>
      </c>
      <c r="L55" s="75">
        <v>11</v>
      </c>
      <c r="M55" s="85"/>
      <c r="N55" s="84"/>
      <c r="O55" s="80" t="s">
        <v>454</v>
      </c>
      <c r="P55" s="80" t="s">
        <v>358</v>
      </c>
      <c r="Q55" s="80" t="s">
        <v>736</v>
      </c>
      <c r="R55" s="80" t="s">
        <v>422</v>
      </c>
      <c r="S55" s="80">
        <v>1</v>
      </c>
    </row>
    <row r="56" spans="1:19" x14ac:dyDescent="0.25">
      <c r="A56" s="80" t="s">
        <v>66</v>
      </c>
      <c r="B56" s="80" t="s">
        <v>430</v>
      </c>
      <c r="C56" s="80">
        <v>4</v>
      </c>
      <c r="D56" s="80">
        <v>1</v>
      </c>
      <c r="J56" s="80" t="s">
        <v>493</v>
      </c>
      <c r="K56" s="80" t="s">
        <v>400</v>
      </c>
      <c r="L56" s="75">
        <v>8</v>
      </c>
      <c r="M56" s="85"/>
      <c r="N56" s="84"/>
      <c r="O56" s="80" t="s">
        <v>454</v>
      </c>
      <c r="P56" s="93" t="s">
        <v>358</v>
      </c>
      <c r="Q56" s="80" t="s">
        <v>97</v>
      </c>
      <c r="R56" s="80" t="s">
        <v>440</v>
      </c>
      <c r="S56" s="80">
        <v>1</v>
      </c>
    </row>
    <row r="57" spans="1:19" x14ac:dyDescent="0.25">
      <c r="A57" s="80" t="s">
        <v>741</v>
      </c>
      <c r="B57" s="80" t="s">
        <v>549</v>
      </c>
      <c r="C57" s="80">
        <v>4</v>
      </c>
      <c r="D57" s="80">
        <v>1</v>
      </c>
      <c r="J57" s="80" t="s">
        <v>496</v>
      </c>
      <c r="K57" s="80" t="s">
        <v>403</v>
      </c>
      <c r="L57" s="75">
        <v>1</v>
      </c>
      <c r="M57" s="85"/>
      <c r="N57" s="84"/>
      <c r="O57" s="80" t="s">
        <v>454</v>
      </c>
      <c r="P57" s="80" t="s">
        <v>358</v>
      </c>
      <c r="Q57" s="80" t="s">
        <v>50</v>
      </c>
      <c r="R57" s="80" t="s">
        <v>417</v>
      </c>
      <c r="S57" s="80">
        <v>1</v>
      </c>
    </row>
    <row r="58" spans="1:19" x14ac:dyDescent="0.25">
      <c r="A58" s="80" t="s">
        <v>742</v>
      </c>
      <c r="B58" s="80" t="s">
        <v>517</v>
      </c>
      <c r="C58" s="80">
        <v>4</v>
      </c>
      <c r="D58" s="80">
        <v>1</v>
      </c>
      <c r="J58" s="80" t="s">
        <v>497</v>
      </c>
      <c r="K58" s="80" t="s">
        <v>404</v>
      </c>
      <c r="L58" s="75">
        <v>5</v>
      </c>
      <c r="M58" s="85"/>
      <c r="N58" s="84"/>
      <c r="O58" s="80" t="s">
        <v>455</v>
      </c>
      <c r="P58" s="80" t="s">
        <v>359</v>
      </c>
      <c r="Q58" s="80" t="s">
        <v>59</v>
      </c>
      <c r="R58" s="80" t="s">
        <v>428</v>
      </c>
      <c r="S58" s="80">
        <v>1</v>
      </c>
    </row>
    <row r="59" spans="1:19" x14ac:dyDescent="0.25">
      <c r="A59" s="80" t="s">
        <v>743</v>
      </c>
      <c r="B59" s="80" t="s">
        <v>440</v>
      </c>
      <c r="C59" s="80">
        <v>4</v>
      </c>
      <c r="D59" s="80">
        <v>1</v>
      </c>
      <c r="J59" s="80" t="s">
        <v>497</v>
      </c>
      <c r="K59" s="93" t="s">
        <v>405</v>
      </c>
      <c r="L59" s="75">
        <v>2</v>
      </c>
      <c r="M59" s="85"/>
      <c r="N59" s="84"/>
      <c r="O59" s="80" t="s">
        <v>455</v>
      </c>
      <c r="P59" s="80" t="s">
        <v>359</v>
      </c>
      <c r="Q59" s="80" t="s">
        <v>53</v>
      </c>
      <c r="R59" s="80" t="s">
        <v>435</v>
      </c>
      <c r="S59" s="80">
        <v>1</v>
      </c>
    </row>
    <row r="60" spans="1:19" x14ac:dyDescent="0.25">
      <c r="A60" s="80" t="s">
        <v>105</v>
      </c>
      <c r="B60" s="80" t="s">
        <v>426</v>
      </c>
      <c r="C60" s="80">
        <v>4</v>
      </c>
      <c r="D60" s="80">
        <v>1</v>
      </c>
      <c r="J60" s="80" t="s">
        <v>499</v>
      </c>
      <c r="K60" s="80" t="s">
        <v>407</v>
      </c>
      <c r="L60" s="75">
        <v>3</v>
      </c>
      <c r="M60" s="85"/>
      <c r="N60" s="84"/>
      <c r="O60" s="80" t="s">
        <v>455</v>
      </c>
      <c r="P60" s="80" t="s">
        <v>359</v>
      </c>
      <c r="Q60" s="80" t="s">
        <v>209</v>
      </c>
      <c r="R60" s="80" t="s">
        <v>520</v>
      </c>
      <c r="S60" s="80">
        <v>1</v>
      </c>
    </row>
    <row r="61" spans="1:19" x14ac:dyDescent="0.25">
      <c r="A61" s="80" t="s">
        <v>108</v>
      </c>
      <c r="B61" s="80" t="s">
        <v>417</v>
      </c>
      <c r="C61" s="80">
        <v>2</v>
      </c>
      <c r="D61" s="80">
        <v>26</v>
      </c>
      <c r="J61" s="80" t="s">
        <v>498</v>
      </c>
      <c r="K61" s="80" t="s">
        <v>406</v>
      </c>
      <c r="L61" s="75">
        <v>3</v>
      </c>
      <c r="M61" s="85"/>
      <c r="N61" s="84"/>
      <c r="O61" s="80" t="s">
        <v>455</v>
      </c>
      <c r="P61" s="80" t="s">
        <v>359</v>
      </c>
      <c r="Q61" s="80" t="s">
        <v>52</v>
      </c>
      <c r="R61" s="80" t="s">
        <v>419</v>
      </c>
      <c r="S61" s="80">
        <v>1</v>
      </c>
    </row>
    <row r="62" spans="1:19" x14ac:dyDescent="0.25">
      <c r="A62" s="80" t="s">
        <v>109</v>
      </c>
      <c r="B62" s="80" t="s">
        <v>417</v>
      </c>
      <c r="C62" s="80">
        <v>2</v>
      </c>
      <c r="D62" s="80">
        <v>22</v>
      </c>
      <c r="J62" s="80" t="s">
        <v>501</v>
      </c>
      <c r="K62" s="80" t="s">
        <v>410</v>
      </c>
      <c r="L62" s="75">
        <v>2</v>
      </c>
      <c r="M62" s="85"/>
      <c r="N62" s="84"/>
      <c r="O62" s="80" t="s">
        <v>455</v>
      </c>
      <c r="P62" s="93" t="s">
        <v>359</v>
      </c>
      <c r="Q62" s="80" t="s">
        <v>109</v>
      </c>
      <c r="R62" s="80" t="s">
        <v>417</v>
      </c>
      <c r="S62" s="80">
        <v>1</v>
      </c>
    </row>
    <row r="63" spans="1:19" x14ac:dyDescent="0.25">
      <c r="A63" s="80" t="s">
        <v>110</v>
      </c>
      <c r="B63" s="80" t="s">
        <v>417</v>
      </c>
      <c r="C63" s="80">
        <v>2</v>
      </c>
      <c r="D63" s="80">
        <v>6</v>
      </c>
      <c r="N63" s="84"/>
      <c r="O63" s="80" t="s">
        <v>455</v>
      </c>
      <c r="P63" s="93" t="s">
        <v>359</v>
      </c>
      <c r="Q63" s="80" t="s">
        <v>736</v>
      </c>
      <c r="R63" s="80" t="s">
        <v>422</v>
      </c>
      <c r="S63" s="80">
        <v>1</v>
      </c>
    </row>
    <row r="64" spans="1:19" x14ac:dyDescent="0.25">
      <c r="A64" s="80" t="s">
        <v>114</v>
      </c>
      <c r="B64" s="80" t="s">
        <v>417</v>
      </c>
      <c r="C64" s="80">
        <v>2</v>
      </c>
      <c r="D64" s="80">
        <v>4</v>
      </c>
      <c r="J64" s="86"/>
      <c r="K64" s="86"/>
      <c r="N64" s="84"/>
      <c r="O64" s="80" t="s">
        <v>455</v>
      </c>
      <c r="P64" s="80" t="s">
        <v>359</v>
      </c>
      <c r="Q64" s="80" t="s">
        <v>50</v>
      </c>
      <c r="R64" s="80" t="s">
        <v>417</v>
      </c>
      <c r="S64" s="80">
        <v>6</v>
      </c>
    </row>
    <row r="65" spans="1:19" x14ac:dyDescent="0.25">
      <c r="A65" s="80" t="s">
        <v>115</v>
      </c>
      <c r="B65" s="80" t="s">
        <v>430</v>
      </c>
      <c r="C65" s="80">
        <v>2</v>
      </c>
      <c r="D65" s="80">
        <v>3</v>
      </c>
      <c r="N65" s="84"/>
      <c r="O65" s="80" t="s">
        <v>455</v>
      </c>
      <c r="P65" s="80" t="s">
        <v>359</v>
      </c>
      <c r="Q65" s="80" t="s">
        <v>243</v>
      </c>
      <c r="R65" s="80" t="s">
        <v>420</v>
      </c>
      <c r="S65" s="80">
        <v>1</v>
      </c>
    </row>
    <row r="66" spans="1:19" x14ac:dyDescent="0.25">
      <c r="A66" s="80" t="s">
        <v>112</v>
      </c>
      <c r="B66" s="80" t="s">
        <v>417</v>
      </c>
      <c r="C66" s="80">
        <v>2</v>
      </c>
      <c r="D66" s="80">
        <v>2</v>
      </c>
      <c r="N66" s="84"/>
      <c r="O66" s="80" t="s">
        <v>458</v>
      </c>
      <c r="P66" s="80" t="s">
        <v>362</v>
      </c>
      <c r="Q66" s="80" t="s">
        <v>59</v>
      </c>
      <c r="R66" s="80" t="s">
        <v>428</v>
      </c>
      <c r="S66" s="80">
        <v>1</v>
      </c>
    </row>
    <row r="67" spans="1:19" x14ac:dyDescent="0.25">
      <c r="A67" s="80" t="s">
        <v>693</v>
      </c>
      <c r="B67" s="80" t="s">
        <v>422</v>
      </c>
      <c r="C67" s="80">
        <v>2</v>
      </c>
      <c r="D67" s="80">
        <v>1</v>
      </c>
      <c r="N67" s="84"/>
      <c r="O67" s="80" t="s">
        <v>458</v>
      </c>
      <c r="P67" s="80" t="s">
        <v>362</v>
      </c>
      <c r="Q67" s="80" t="s">
        <v>50</v>
      </c>
      <c r="R67" s="80" t="s">
        <v>417</v>
      </c>
      <c r="S67" s="80">
        <v>1</v>
      </c>
    </row>
    <row r="68" spans="1:19" x14ac:dyDescent="0.25">
      <c r="A68" s="80" t="s">
        <v>336</v>
      </c>
      <c r="B68" s="80" t="s">
        <v>423</v>
      </c>
      <c r="C68" s="80">
        <v>2</v>
      </c>
      <c r="D68" s="80">
        <v>1</v>
      </c>
      <c r="N68" s="84"/>
      <c r="O68" s="80" t="s">
        <v>515</v>
      </c>
      <c r="P68" s="80" t="s">
        <v>514</v>
      </c>
      <c r="Q68" s="80" t="s">
        <v>78</v>
      </c>
      <c r="R68" s="80" t="s">
        <v>426</v>
      </c>
      <c r="S68" s="80">
        <v>1</v>
      </c>
    </row>
    <row r="69" spans="1:19" x14ac:dyDescent="0.25">
      <c r="A69" s="80" t="s">
        <v>113</v>
      </c>
      <c r="B69" s="80" t="s">
        <v>435</v>
      </c>
      <c r="C69" s="80">
        <v>2</v>
      </c>
      <c r="D69" s="80">
        <v>1</v>
      </c>
      <c r="N69" s="84"/>
      <c r="O69" s="80" t="s">
        <v>515</v>
      </c>
      <c r="P69" s="80" t="s">
        <v>514</v>
      </c>
      <c r="Q69" s="80" t="s">
        <v>64</v>
      </c>
      <c r="R69" s="80" t="s">
        <v>419</v>
      </c>
      <c r="S69" s="80">
        <v>1</v>
      </c>
    </row>
    <row r="70" spans="1:19" x14ac:dyDescent="0.25">
      <c r="A70" s="80" t="s">
        <v>744</v>
      </c>
      <c r="B70" s="80" t="s">
        <v>440</v>
      </c>
      <c r="C70" s="80">
        <v>2</v>
      </c>
      <c r="D70" s="80">
        <v>1</v>
      </c>
      <c r="N70" s="84"/>
      <c r="O70" s="80" t="s">
        <v>515</v>
      </c>
      <c r="P70" s="80" t="s">
        <v>514</v>
      </c>
      <c r="Q70" s="80" t="s">
        <v>54</v>
      </c>
      <c r="R70" s="80" t="s">
        <v>419</v>
      </c>
      <c r="S70" s="80">
        <v>1</v>
      </c>
    </row>
    <row r="71" spans="1:19" x14ac:dyDescent="0.25">
      <c r="A71" s="80" t="s">
        <v>717</v>
      </c>
      <c r="B71" s="80" t="s">
        <v>574</v>
      </c>
      <c r="C71" s="80">
        <v>2</v>
      </c>
      <c r="D71" s="80">
        <v>1</v>
      </c>
      <c r="N71" s="84"/>
      <c r="O71" s="80" t="s">
        <v>457</v>
      </c>
      <c r="P71" s="80" t="s">
        <v>361</v>
      </c>
      <c r="Q71" s="80" t="s">
        <v>733</v>
      </c>
      <c r="R71" s="80" t="s">
        <v>420</v>
      </c>
      <c r="S71" s="80">
        <v>1</v>
      </c>
    </row>
    <row r="72" spans="1:19" x14ac:dyDescent="0.25">
      <c r="A72" s="80" t="s">
        <v>718</v>
      </c>
      <c r="B72" s="80" t="s">
        <v>422</v>
      </c>
      <c r="C72" s="80">
        <v>2</v>
      </c>
      <c r="D72" s="80">
        <v>1</v>
      </c>
      <c r="N72" s="84"/>
      <c r="O72" s="80" t="s">
        <v>457</v>
      </c>
      <c r="P72" s="93" t="s">
        <v>361</v>
      </c>
      <c r="Q72" s="80" t="s">
        <v>68</v>
      </c>
      <c r="R72" s="80" t="s">
        <v>419</v>
      </c>
      <c r="S72" s="80">
        <v>1</v>
      </c>
    </row>
    <row r="73" spans="1:19" x14ac:dyDescent="0.25">
      <c r="A73" s="80" t="s">
        <v>728</v>
      </c>
      <c r="B73" s="80" t="s">
        <v>426</v>
      </c>
      <c r="C73" s="80">
        <v>2</v>
      </c>
      <c r="D73" s="80">
        <v>1</v>
      </c>
      <c r="N73" s="84"/>
      <c r="O73" s="80" t="s">
        <v>457</v>
      </c>
      <c r="P73" s="80" t="s">
        <v>361</v>
      </c>
      <c r="Q73" s="80" t="s">
        <v>72</v>
      </c>
      <c r="R73" s="80" t="s">
        <v>424</v>
      </c>
      <c r="S73" s="80">
        <v>1</v>
      </c>
    </row>
    <row r="74" spans="1:19" x14ac:dyDescent="0.25">
      <c r="A74" s="80" t="s">
        <v>745</v>
      </c>
      <c r="B74" s="80" t="s">
        <v>427</v>
      </c>
      <c r="C74" s="80">
        <v>2</v>
      </c>
      <c r="D74" s="80">
        <v>1</v>
      </c>
      <c r="N74" s="84"/>
      <c r="O74" s="80" t="s">
        <v>456</v>
      </c>
      <c r="P74" s="80" t="s">
        <v>360</v>
      </c>
      <c r="Q74" s="80" t="s">
        <v>108</v>
      </c>
      <c r="R74" s="80" t="s">
        <v>417</v>
      </c>
      <c r="S74" s="80">
        <v>1</v>
      </c>
    </row>
    <row r="75" spans="1:19" x14ac:dyDescent="0.25">
      <c r="A75" s="80" t="s">
        <v>233</v>
      </c>
      <c r="B75" s="80" t="s">
        <v>419</v>
      </c>
      <c r="C75" s="80">
        <v>2</v>
      </c>
      <c r="D75" s="80">
        <v>1</v>
      </c>
      <c r="N75" s="84"/>
      <c r="O75" s="80" t="s">
        <v>456</v>
      </c>
      <c r="P75" s="80" t="s">
        <v>360</v>
      </c>
      <c r="Q75" s="80" t="s">
        <v>51</v>
      </c>
      <c r="R75" s="80" t="s">
        <v>419</v>
      </c>
      <c r="S75" s="80">
        <v>1</v>
      </c>
    </row>
    <row r="76" spans="1:19" x14ac:dyDescent="0.25">
      <c r="A76" s="80" t="s">
        <v>304</v>
      </c>
      <c r="B76" s="80" t="s">
        <v>422</v>
      </c>
      <c r="C76" s="80">
        <v>2</v>
      </c>
      <c r="D76" s="80">
        <v>1</v>
      </c>
      <c r="N76" s="84"/>
      <c r="O76" s="80" t="s">
        <v>456</v>
      </c>
      <c r="P76" s="80" t="s">
        <v>360</v>
      </c>
      <c r="Q76" s="80" t="s">
        <v>746</v>
      </c>
      <c r="R76" s="80" t="s">
        <v>564</v>
      </c>
      <c r="S76" s="80">
        <v>1</v>
      </c>
    </row>
    <row r="77" spans="1:19" x14ac:dyDescent="0.25">
      <c r="A77" s="80" t="s">
        <v>126</v>
      </c>
      <c r="B77" s="80" t="s">
        <v>420</v>
      </c>
      <c r="C77" s="80">
        <v>2</v>
      </c>
      <c r="D77" s="80">
        <v>1</v>
      </c>
      <c r="N77" s="84"/>
      <c r="O77" s="80" t="s">
        <v>456</v>
      </c>
      <c r="P77" s="80" t="s">
        <v>360</v>
      </c>
      <c r="Q77" s="80" t="s">
        <v>94</v>
      </c>
      <c r="R77" s="80" t="s">
        <v>419</v>
      </c>
      <c r="S77" s="80">
        <v>1</v>
      </c>
    </row>
    <row r="78" spans="1:19" x14ac:dyDescent="0.25">
      <c r="A78" s="80" t="s">
        <v>747</v>
      </c>
      <c r="B78" s="80" t="s">
        <v>436</v>
      </c>
      <c r="C78" s="80">
        <v>2</v>
      </c>
      <c r="D78" s="80">
        <v>1</v>
      </c>
      <c r="N78" s="84"/>
      <c r="O78" s="80" t="s">
        <v>456</v>
      </c>
      <c r="P78" s="80" t="s">
        <v>360</v>
      </c>
      <c r="Q78" s="80" t="s">
        <v>50</v>
      </c>
      <c r="R78" s="80" t="s">
        <v>417</v>
      </c>
      <c r="S78" s="80">
        <v>6</v>
      </c>
    </row>
    <row r="79" spans="1:19" x14ac:dyDescent="0.25">
      <c r="A79" s="80" t="s">
        <v>748</v>
      </c>
      <c r="B79" s="80" t="s">
        <v>430</v>
      </c>
      <c r="C79" s="80">
        <v>2</v>
      </c>
      <c r="D79" s="80">
        <v>1</v>
      </c>
      <c r="N79" s="84"/>
      <c r="O79" s="80" t="s">
        <v>456</v>
      </c>
      <c r="P79" s="80" t="s">
        <v>360</v>
      </c>
      <c r="Q79" s="80" t="s">
        <v>742</v>
      </c>
      <c r="R79" s="80" t="s">
        <v>517</v>
      </c>
      <c r="S79" s="80">
        <v>1</v>
      </c>
    </row>
    <row r="80" spans="1:19" x14ac:dyDescent="0.25">
      <c r="A80" s="80" t="s">
        <v>749</v>
      </c>
      <c r="B80" s="80" t="s">
        <v>422</v>
      </c>
      <c r="C80" s="80">
        <v>2</v>
      </c>
      <c r="D80" s="80">
        <v>1</v>
      </c>
      <c r="N80" s="84"/>
      <c r="O80" s="80" t="s">
        <v>460</v>
      </c>
      <c r="P80" s="80" t="s">
        <v>364</v>
      </c>
      <c r="Q80" s="80" t="s">
        <v>51</v>
      </c>
      <c r="R80" s="80" t="s">
        <v>419</v>
      </c>
      <c r="S80" s="80">
        <v>1</v>
      </c>
    </row>
    <row r="81" spans="1:19" x14ac:dyDescent="0.25">
      <c r="A81" s="80" t="s">
        <v>192</v>
      </c>
      <c r="B81" s="80" t="s">
        <v>424</v>
      </c>
      <c r="C81" s="80">
        <v>2</v>
      </c>
      <c r="D81" s="80">
        <v>1</v>
      </c>
      <c r="N81" s="84"/>
      <c r="O81" s="80" t="s">
        <v>460</v>
      </c>
      <c r="P81" s="80" t="s">
        <v>364</v>
      </c>
      <c r="Q81" s="80" t="s">
        <v>50</v>
      </c>
      <c r="R81" s="80" t="s">
        <v>417</v>
      </c>
      <c r="S81" s="80">
        <v>1</v>
      </c>
    </row>
    <row r="82" spans="1:19" x14ac:dyDescent="0.25">
      <c r="A82" s="80" t="s">
        <v>731</v>
      </c>
      <c r="B82" s="80" t="s">
        <v>422</v>
      </c>
      <c r="C82" s="80">
        <v>2</v>
      </c>
      <c r="D82" s="80">
        <v>1</v>
      </c>
      <c r="N82" s="84"/>
      <c r="O82" s="80" t="s">
        <v>462</v>
      </c>
      <c r="P82" s="93" t="s">
        <v>366</v>
      </c>
      <c r="Q82" s="80" t="s">
        <v>69</v>
      </c>
      <c r="R82" s="80" t="s">
        <v>419</v>
      </c>
      <c r="S82" s="80">
        <v>1</v>
      </c>
    </row>
    <row r="83" spans="1:19" x14ac:dyDescent="0.25">
      <c r="A83" s="80" t="s">
        <v>750</v>
      </c>
      <c r="B83" s="80" t="s">
        <v>423</v>
      </c>
      <c r="C83" s="80">
        <v>2</v>
      </c>
      <c r="D83" s="80">
        <v>1</v>
      </c>
      <c r="N83" s="84"/>
      <c r="O83" s="80" t="s">
        <v>464</v>
      </c>
      <c r="P83" s="80" t="s">
        <v>369</v>
      </c>
      <c r="Q83" s="80" t="s">
        <v>59</v>
      </c>
      <c r="R83" s="80" t="s">
        <v>428</v>
      </c>
      <c r="S83" s="80">
        <v>1</v>
      </c>
    </row>
    <row r="84" spans="1:19" x14ac:dyDescent="0.25">
      <c r="A84" s="80" t="s">
        <v>129</v>
      </c>
      <c r="B84" s="80" t="s">
        <v>421</v>
      </c>
      <c r="C84" s="80">
        <v>2</v>
      </c>
      <c r="D84" s="80">
        <v>1</v>
      </c>
      <c r="N84" s="84"/>
      <c r="O84" s="80" t="s">
        <v>464</v>
      </c>
      <c r="P84" s="93" t="s">
        <v>370</v>
      </c>
      <c r="Q84" s="80" t="s">
        <v>59</v>
      </c>
      <c r="R84" s="80" t="s">
        <v>428</v>
      </c>
      <c r="S84" s="80">
        <v>1</v>
      </c>
    </row>
    <row r="85" spans="1:19" x14ac:dyDescent="0.25">
      <c r="A85" s="80" t="s">
        <v>746</v>
      </c>
      <c r="B85" s="80" t="s">
        <v>564</v>
      </c>
      <c r="C85" s="80">
        <v>2</v>
      </c>
      <c r="D85" s="80">
        <v>1</v>
      </c>
      <c r="N85" s="84"/>
      <c r="O85" s="80" t="s">
        <v>464</v>
      </c>
      <c r="P85" s="93" t="s">
        <v>369</v>
      </c>
      <c r="Q85" s="80" t="s">
        <v>108</v>
      </c>
      <c r="R85" s="80" t="s">
        <v>417</v>
      </c>
      <c r="S85" s="80">
        <v>1</v>
      </c>
    </row>
    <row r="86" spans="1:19" x14ac:dyDescent="0.25">
      <c r="A86" s="80" t="s">
        <v>269</v>
      </c>
      <c r="B86" s="80" t="s">
        <v>426</v>
      </c>
      <c r="C86" s="80">
        <v>2</v>
      </c>
      <c r="D86" s="80">
        <v>1</v>
      </c>
      <c r="N86" s="84"/>
      <c r="O86" s="80" t="s">
        <v>464</v>
      </c>
      <c r="P86" s="80" t="s">
        <v>369</v>
      </c>
      <c r="Q86" s="80" t="s">
        <v>57</v>
      </c>
      <c r="R86" s="80" t="s">
        <v>416</v>
      </c>
      <c r="S86" s="80">
        <v>1</v>
      </c>
    </row>
    <row r="87" spans="1:19" x14ac:dyDescent="0.25">
      <c r="A87" s="80" t="s">
        <v>111</v>
      </c>
      <c r="B87" s="80" t="s">
        <v>417</v>
      </c>
      <c r="C87" s="80">
        <v>2</v>
      </c>
      <c r="D87" s="80">
        <v>1</v>
      </c>
      <c r="N87" s="84"/>
      <c r="O87" s="80" t="s">
        <v>464</v>
      </c>
      <c r="P87" s="80" t="s">
        <v>369</v>
      </c>
      <c r="Q87" s="80" t="s">
        <v>733</v>
      </c>
      <c r="R87" s="80" t="s">
        <v>420</v>
      </c>
      <c r="S87" s="80">
        <v>1</v>
      </c>
    </row>
    <row r="88" spans="1:19" x14ac:dyDescent="0.25">
      <c r="A88" s="80" t="s">
        <v>131</v>
      </c>
      <c r="B88" s="80" t="s">
        <v>420</v>
      </c>
      <c r="C88" s="80">
        <v>2</v>
      </c>
      <c r="D88" s="80">
        <v>1</v>
      </c>
      <c r="N88" s="84"/>
      <c r="O88" s="80" t="s">
        <v>464</v>
      </c>
      <c r="P88" s="80" t="s">
        <v>370</v>
      </c>
      <c r="Q88" s="80" t="s">
        <v>51</v>
      </c>
      <c r="R88" s="80" t="s">
        <v>419</v>
      </c>
      <c r="S88" s="80">
        <v>1</v>
      </c>
    </row>
    <row r="89" spans="1:19" x14ac:dyDescent="0.25">
      <c r="A89" s="80" t="s">
        <v>634</v>
      </c>
      <c r="B89" s="80" t="s">
        <v>417</v>
      </c>
      <c r="C89" s="80">
        <v>2</v>
      </c>
      <c r="D89" s="80">
        <v>1</v>
      </c>
      <c r="N89" s="84"/>
      <c r="O89" s="80" t="s">
        <v>464</v>
      </c>
      <c r="P89" s="80" t="s">
        <v>369</v>
      </c>
      <c r="Q89" s="80" t="s">
        <v>69</v>
      </c>
      <c r="R89" s="80" t="s">
        <v>419</v>
      </c>
      <c r="S89" s="80">
        <v>1</v>
      </c>
    </row>
    <row r="90" spans="1:19" x14ac:dyDescent="0.25">
      <c r="A90" s="86"/>
      <c r="B90" s="86"/>
      <c r="C90" s="86"/>
      <c r="D90" s="86"/>
      <c r="N90" s="84"/>
      <c r="O90" s="80" t="s">
        <v>464</v>
      </c>
      <c r="P90" s="80" t="s">
        <v>369</v>
      </c>
      <c r="Q90" s="80" t="s">
        <v>50</v>
      </c>
      <c r="R90" s="80" t="s">
        <v>417</v>
      </c>
      <c r="S90" s="80">
        <v>5</v>
      </c>
    </row>
    <row r="91" spans="1:19" x14ac:dyDescent="0.25">
      <c r="N91" s="84"/>
      <c r="O91" s="80" t="s">
        <v>464</v>
      </c>
      <c r="P91" s="80" t="s">
        <v>370</v>
      </c>
      <c r="Q91" s="80" t="s">
        <v>50</v>
      </c>
      <c r="R91" s="80" t="s">
        <v>417</v>
      </c>
      <c r="S91" s="80">
        <v>3</v>
      </c>
    </row>
    <row r="92" spans="1:19" x14ac:dyDescent="0.25">
      <c r="N92" s="84"/>
      <c r="O92" s="80" t="s">
        <v>464</v>
      </c>
      <c r="P92" s="80" t="s">
        <v>370</v>
      </c>
      <c r="Q92" s="80" t="s">
        <v>243</v>
      </c>
      <c r="R92" s="80" t="s">
        <v>420</v>
      </c>
      <c r="S92" s="80">
        <v>2</v>
      </c>
    </row>
    <row r="93" spans="1:19" x14ac:dyDescent="0.25">
      <c r="N93" s="84"/>
      <c r="O93" s="80" t="s">
        <v>464</v>
      </c>
      <c r="P93" s="80" t="s">
        <v>369</v>
      </c>
      <c r="Q93" s="80" t="s">
        <v>243</v>
      </c>
      <c r="R93" s="80" t="s">
        <v>420</v>
      </c>
      <c r="S93" s="80">
        <v>2</v>
      </c>
    </row>
    <row r="94" spans="1:19" x14ac:dyDescent="0.25">
      <c r="N94" s="84"/>
      <c r="O94" s="80" t="s">
        <v>465</v>
      </c>
      <c r="P94" s="80" t="s">
        <v>371</v>
      </c>
      <c r="Q94" s="80" t="s">
        <v>78</v>
      </c>
      <c r="R94" s="80" t="s">
        <v>426</v>
      </c>
      <c r="S94" s="80">
        <v>1</v>
      </c>
    </row>
    <row r="95" spans="1:19" x14ac:dyDescent="0.25">
      <c r="N95" s="84"/>
      <c r="O95" s="80" t="s">
        <v>465</v>
      </c>
      <c r="P95" s="80" t="s">
        <v>371</v>
      </c>
      <c r="Q95" s="80" t="s">
        <v>110</v>
      </c>
      <c r="R95" s="80" t="s">
        <v>417</v>
      </c>
      <c r="S95" s="80">
        <v>1</v>
      </c>
    </row>
    <row r="96" spans="1:19" x14ac:dyDescent="0.25">
      <c r="N96" s="84"/>
      <c r="O96" s="80" t="s">
        <v>465</v>
      </c>
      <c r="P96" s="80" t="s">
        <v>371</v>
      </c>
      <c r="Q96" s="80" t="s">
        <v>52</v>
      </c>
      <c r="R96" s="80" t="s">
        <v>419</v>
      </c>
      <c r="S96" s="80">
        <v>1</v>
      </c>
    </row>
    <row r="97" spans="14:19" x14ac:dyDescent="0.25">
      <c r="N97" s="84"/>
      <c r="O97" s="80" t="s">
        <v>465</v>
      </c>
      <c r="P97" s="80" t="s">
        <v>371</v>
      </c>
      <c r="Q97" s="80" t="s">
        <v>64</v>
      </c>
      <c r="R97" s="80" t="s">
        <v>419</v>
      </c>
      <c r="S97" s="80">
        <v>1</v>
      </c>
    </row>
    <row r="98" spans="14:19" x14ac:dyDescent="0.25">
      <c r="N98" s="84"/>
      <c r="O98" s="80" t="s">
        <v>465</v>
      </c>
      <c r="P98" s="80" t="s">
        <v>371</v>
      </c>
      <c r="Q98" s="80" t="s">
        <v>103</v>
      </c>
      <c r="R98" s="80" t="s">
        <v>424</v>
      </c>
      <c r="S98" s="80">
        <v>1</v>
      </c>
    </row>
    <row r="99" spans="14:19" x14ac:dyDescent="0.25">
      <c r="N99" s="84"/>
      <c r="O99" s="80" t="s">
        <v>465</v>
      </c>
      <c r="P99" s="80" t="s">
        <v>371</v>
      </c>
      <c r="Q99" s="80" t="s">
        <v>50</v>
      </c>
      <c r="R99" s="80" t="s">
        <v>417</v>
      </c>
      <c r="S99" s="80">
        <v>5</v>
      </c>
    </row>
    <row r="100" spans="14:19" x14ac:dyDescent="0.25">
      <c r="N100" s="84"/>
      <c r="O100" s="80" t="s">
        <v>502</v>
      </c>
      <c r="P100" s="80" t="s">
        <v>411</v>
      </c>
      <c r="Q100" s="80" t="s">
        <v>733</v>
      </c>
      <c r="R100" s="80" t="s">
        <v>420</v>
      </c>
      <c r="S100" s="80">
        <v>1</v>
      </c>
    </row>
    <row r="101" spans="14:19" x14ac:dyDescent="0.25">
      <c r="N101" s="84"/>
      <c r="O101" s="80" t="s">
        <v>502</v>
      </c>
      <c r="P101" s="93" t="s">
        <v>411</v>
      </c>
      <c r="Q101" s="80" t="s">
        <v>109</v>
      </c>
      <c r="R101" s="80" t="s">
        <v>417</v>
      </c>
      <c r="S101" s="80">
        <v>1</v>
      </c>
    </row>
    <row r="102" spans="14:19" x14ac:dyDescent="0.25">
      <c r="N102" s="84"/>
      <c r="O102" s="80" t="s">
        <v>502</v>
      </c>
      <c r="P102" s="80" t="s">
        <v>411</v>
      </c>
      <c r="Q102" s="80" t="s">
        <v>50</v>
      </c>
      <c r="R102" s="80" t="s">
        <v>417</v>
      </c>
      <c r="S102" s="80">
        <v>1</v>
      </c>
    </row>
    <row r="103" spans="14:19" x14ac:dyDescent="0.25">
      <c r="N103" s="84"/>
      <c r="O103" s="80" t="s">
        <v>467</v>
      </c>
      <c r="P103" s="80" t="s">
        <v>373</v>
      </c>
      <c r="Q103" s="80" t="s">
        <v>108</v>
      </c>
      <c r="R103" s="80" t="s">
        <v>417</v>
      </c>
      <c r="S103" s="80">
        <v>1</v>
      </c>
    </row>
    <row r="104" spans="14:19" x14ac:dyDescent="0.25">
      <c r="N104" s="84"/>
      <c r="O104" s="80" t="s">
        <v>467</v>
      </c>
      <c r="P104" s="80" t="s">
        <v>373</v>
      </c>
      <c r="Q104" s="80" t="s">
        <v>112</v>
      </c>
      <c r="R104" s="80" t="s">
        <v>417</v>
      </c>
      <c r="S104" s="80">
        <v>1</v>
      </c>
    </row>
    <row r="105" spans="14:19" x14ac:dyDescent="0.25">
      <c r="N105" s="84"/>
      <c r="O105" s="80" t="s">
        <v>467</v>
      </c>
      <c r="P105" s="80" t="s">
        <v>373</v>
      </c>
      <c r="Q105" s="80" t="s">
        <v>749</v>
      </c>
      <c r="R105" s="80" t="s">
        <v>422</v>
      </c>
      <c r="S105" s="80">
        <v>1</v>
      </c>
    </row>
    <row r="106" spans="14:19" x14ac:dyDescent="0.25">
      <c r="N106" s="84"/>
      <c r="O106" s="80" t="s">
        <v>467</v>
      </c>
      <c r="P106" s="80" t="s">
        <v>373</v>
      </c>
      <c r="Q106" s="80" t="s">
        <v>735</v>
      </c>
      <c r="R106" s="80" t="s">
        <v>520</v>
      </c>
      <c r="S106" s="80">
        <v>1</v>
      </c>
    </row>
    <row r="107" spans="14:19" x14ac:dyDescent="0.25">
      <c r="N107" s="84"/>
      <c r="O107" s="80" t="s">
        <v>495</v>
      </c>
      <c r="P107" s="80" t="s">
        <v>402</v>
      </c>
      <c r="Q107" s="80" t="s">
        <v>52</v>
      </c>
      <c r="R107" s="80" t="s">
        <v>419</v>
      </c>
      <c r="S107" s="80">
        <v>1</v>
      </c>
    </row>
    <row r="108" spans="14:19" x14ac:dyDescent="0.25">
      <c r="N108" s="84"/>
      <c r="O108" s="80" t="s">
        <v>495</v>
      </c>
      <c r="P108" s="80" t="s">
        <v>402</v>
      </c>
      <c r="Q108" s="80" t="s">
        <v>67</v>
      </c>
      <c r="R108" s="80" t="s">
        <v>419</v>
      </c>
      <c r="S108" s="80">
        <v>1</v>
      </c>
    </row>
    <row r="109" spans="14:19" x14ac:dyDescent="0.25">
      <c r="N109" s="84"/>
      <c r="O109" s="80" t="s">
        <v>495</v>
      </c>
      <c r="P109" s="80" t="s">
        <v>402</v>
      </c>
      <c r="Q109" s="80" t="s">
        <v>269</v>
      </c>
      <c r="R109" s="80" t="s">
        <v>426</v>
      </c>
      <c r="S109" s="80">
        <v>1</v>
      </c>
    </row>
    <row r="110" spans="14:19" x14ac:dyDescent="0.25">
      <c r="N110" s="84"/>
      <c r="O110" s="80" t="s">
        <v>469</v>
      </c>
      <c r="P110" s="93" t="s">
        <v>375</v>
      </c>
      <c r="Q110" s="80" t="s">
        <v>109</v>
      </c>
      <c r="R110" s="80" t="s">
        <v>417</v>
      </c>
      <c r="S110" s="80">
        <v>1</v>
      </c>
    </row>
    <row r="111" spans="14:19" x14ac:dyDescent="0.25">
      <c r="N111" s="84"/>
      <c r="O111" s="80" t="s">
        <v>636</v>
      </c>
      <c r="P111" s="80" t="s">
        <v>635</v>
      </c>
      <c r="Q111" s="80" t="s">
        <v>53</v>
      </c>
      <c r="R111" s="80" t="s">
        <v>435</v>
      </c>
      <c r="S111" s="80">
        <v>1</v>
      </c>
    </row>
    <row r="112" spans="14:19" x14ac:dyDescent="0.25">
      <c r="N112" s="84"/>
      <c r="O112" s="80" t="s">
        <v>636</v>
      </c>
      <c r="P112" s="80" t="s">
        <v>635</v>
      </c>
      <c r="Q112" s="80" t="s">
        <v>110</v>
      </c>
      <c r="R112" s="80" t="s">
        <v>417</v>
      </c>
      <c r="S112" s="80">
        <v>1</v>
      </c>
    </row>
    <row r="113" spans="14:19" x14ac:dyDescent="0.25">
      <c r="N113" s="84"/>
      <c r="O113" s="80" t="s">
        <v>472</v>
      </c>
      <c r="P113" s="80" t="s">
        <v>379</v>
      </c>
      <c r="Q113" s="80" t="s">
        <v>719</v>
      </c>
      <c r="R113" s="80" t="s">
        <v>503</v>
      </c>
      <c r="S113" s="80">
        <v>1</v>
      </c>
    </row>
    <row r="114" spans="14:19" x14ac:dyDescent="0.25">
      <c r="N114" s="84"/>
      <c r="O114" s="80" t="s">
        <v>472</v>
      </c>
      <c r="P114" s="80" t="s">
        <v>379</v>
      </c>
      <c r="Q114" s="80" t="s">
        <v>722</v>
      </c>
      <c r="R114" s="80" t="s">
        <v>427</v>
      </c>
      <c r="S114" s="80">
        <v>1</v>
      </c>
    </row>
    <row r="115" spans="14:19" x14ac:dyDescent="0.25">
      <c r="N115" s="84"/>
      <c r="O115" s="80" t="s">
        <v>472</v>
      </c>
      <c r="P115" s="93" t="s">
        <v>379</v>
      </c>
      <c r="Q115" s="80" t="s">
        <v>59</v>
      </c>
      <c r="R115" s="80" t="s">
        <v>428</v>
      </c>
      <c r="S115" s="80">
        <v>1</v>
      </c>
    </row>
    <row r="116" spans="14:19" x14ac:dyDescent="0.25">
      <c r="N116" s="84"/>
      <c r="O116" s="80" t="s">
        <v>472</v>
      </c>
      <c r="P116" s="80" t="s">
        <v>379</v>
      </c>
      <c r="Q116" s="80" t="s">
        <v>61</v>
      </c>
      <c r="R116" s="80" t="s">
        <v>424</v>
      </c>
      <c r="S116" s="80">
        <v>1</v>
      </c>
    </row>
    <row r="117" spans="14:19" x14ac:dyDescent="0.25">
      <c r="N117" s="84"/>
      <c r="O117" s="80" t="s">
        <v>472</v>
      </c>
      <c r="P117" s="80" t="s">
        <v>379</v>
      </c>
      <c r="Q117" s="80" t="s">
        <v>53</v>
      </c>
      <c r="R117" s="80" t="s">
        <v>435</v>
      </c>
      <c r="S117" s="80">
        <v>3</v>
      </c>
    </row>
    <row r="118" spans="14:19" x14ac:dyDescent="0.25">
      <c r="N118" s="84"/>
      <c r="O118" s="80" t="s">
        <v>472</v>
      </c>
      <c r="P118" s="80" t="s">
        <v>379</v>
      </c>
      <c r="Q118" s="80" t="s">
        <v>108</v>
      </c>
      <c r="R118" s="80" t="s">
        <v>417</v>
      </c>
      <c r="S118" s="80">
        <v>3</v>
      </c>
    </row>
    <row r="119" spans="14:19" x14ac:dyDescent="0.25">
      <c r="N119" s="84"/>
      <c r="O119" s="80" t="s">
        <v>472</v>
      </c>
      <c r="P119" s="80" t="s">
        <v>379</v>
      </c>
      <c r="Q119" s="80" t="s">
        <v>725</v>
      </c>
      <c r="R119" s="80" t="s">
        <v>438</v>
      </c>
      <c r="S119" s="80">
        <v>1</v>
      </c>
    </row>
    <row r="120" spans="14:19" x14ac:dyDescent="0.25">
      <c r="N120" s="84"/>
      <c r="O120" s="80" t="s">
        <v>472</v>
      </c>
      <c r="P120" s="80" t="s">
        <v>379</v>
      </c>
      <c r="Q120" s="80" t="s">
        <v>114</v>
      </c>
      <c r="R120" s="80" t="s">
        <v>417</v>
      </c>
      <c r="S120" s="80">
        <v>3</v>
      </c>
    </row>
    <row r="121" spans="14:19" x14ac:dyDescent="0.25">
      <c r="N121" s="84"/>
      <c r="O121" s="80" t="s">
        <v>472</v>
      </c>
      <c r="P121" s="80" t="s">
        <v>379</v>
      </c>
      <c r="Q121" s="80" t="s">
        <v>727</v>
      </c>
      <c r="R121" s="80" t="s">
        <v>422</v>
      </c>
      <c r="S121" s="80">
        <v>1</v>
      </c>
    </row>
    <row r="122" spans="14:19" x14ac:dyDescent="0.25">
      <c r="N122" s="84"/>
      <c r="O122" s="80" t="s">
        <v>472</v>
      </c>
      <c r="P122" s="80" t="s">
        <v>379</v>
      </c>
      <c r="Q122" s="80" t="s">
        <v>115</v>
      </c>
      <c r="R122" s="80" t="s">
        <v>430</v>
      </c>
      <c r="S122" s="80">
        <v>1</v>
      </c>
    </row>
    <row r="123" spans="14:19" x14ac:dyDescent="0.25">
      <c r="N123" s="84"/>
      <c r="O123" s="80" t="s">
        <v>472</v>
      </c>
      <c r="P123" s="80" t="s">
        <v>379</v>
      </c>
      <c r="Q123" s="80" t="s">
        <v>209</v>
      </c>
      <c r="R123" s="80" t="s">
        <v>520</v>
      </c>
      <c r="S123" s="80">
        <v>1</v>
      </c>
    </row>
    <row r="124" spans="14:19" x14ac:dyDescent="0.25">
      <c r="N124" s="84"/>
      <c r="O124" s="80" t="s">
        <v>472</v>
      </c>
      <c r="P124" s="80" t="s">
        <v>379</v>
      </c>
      <c r="Q124" s="80" t="s">
        <v>730</v>
      </c>
      <c r="R124" s="80" t="s">
        <v>437</v>
      </c>
      <c r="S124" s="80">
        <v>1</v>
      </c>
    </row>
    <row r="125" spans="14:19" x14ac:dyDescent="0.25">
      <c r="N125" s="84"/>
      <c r="O125" s="80" t="s">
        <v>472</v>
      </c>
      <c r="P125" s="80" t="s">
        <v>379</v>
      </c>
      <c r="Q125" s="80" t="s">
        <v>609</v>
      </c>
      <c r="R125" s="80" t="s">
        <v>521</v>
      </c>
      <c r="S125" s="80">
        <v>1</v>
      </c>
    </row>
    <row r="126" spans="14:19" x14ac:dyDescent="0.25">
      <c r="N126" s="84"/>
      <c r="O126" s="80" t="s">
        <v>472</v>
      </c>
      <c r="P126" s="80" t="s">
        <v>379</v>
      </c>
      <c r="Q126" s="80" t="s">
        <v>732</v>
      </c>
      <c r="R126" s="80" t="s">
        <v>440</v>
      </c>
      <c r="S126" s="80">
        <v>1</v>
      </c>
    </row>
    <row r="127" spans="14:19" x14ac:dyDescent="0.25">
      <c r="N127" s="84"/>
      <c r="O127" s="80" t="s">
        <v>472</v>
      </c>
      <c r="P127" s="80" t="s">
        <v>379</v>
      </c>
      <c r="Q127" s="80" t="s">
        <v>52</v>
      </c>
      <c r="R127" s="80" t="s">
        <v>419</v>
      </c>
      <c r="S127" s="80">
        <v>2</v>
      </c>
    </row>
    <row r="128" spans="14:19" x14ac:dyDescent="0.25">
      <c r="N128" s="84"/>
      <c r="O128" s="80" t="s">
        <v>472</v>
      </c>
      <c r="P128" s="80" t="s">
        <v>379</v>
      </c>
      <c r="Q128" s="80" t="s">
        <v>51</v>
      </c>
      <c r="R128" s="80" t="s">
        <v>419</v>
      </c>
      <c r="S128" s="80">
        <v>2</v>
      </c>
    </row>
    <row r="129" spans="14:19" x14ac:dyDescent="0.25">
      <c r="N129" s="84"/>
      <c r="O129" s="80" t="s">
        <v>472</v>
      </c>
      <c r="P129" s="93" t="s">
        <v>379</v>
      </c>
      <c r="Q129" s="80" t="s">
        <v>109</v>
      </c>
      <c r="R129" s="80" t="s">
        <v>417</v>
      </c>
      <c r="S129" s="80">
        <v>5</v>
      </c>
    </row>
    <row r="130" spans="14:19" x14ac:dyDescent="0.25">
      <c r="N130" s="84"/>
      <c r="O130" s="80" t="s">
        <v>472</v>
      </c>
      <c r="P130" s="80" t="s">
        <v>379</v>
      </c>
      <c r="Q130" s="80" t="s">
        <v>192</v>
      </c>
      <c r="R130" s="80" t="s">
        <v>424</v>
      </c>
      <c r="S130" s="80">
        <v>1</v>
      </c>
    </row>
    <row r="131" spans="14:19" x14ac:dyDescent="0.25">
      <c r="N131" s="84"/>
      <c r="O131" s="80" t="s">
        <v>472</v>
      </c>
      <c r="P131" s="80" t="s">
        <v>379</v>
      </c>
      <c r="Q131" s="80" t="s">
        <v>750</v>
      </c>
      <c r="R131" s="80" t="s">
        <v>423</v>
      </c>
      <c r="S131" s="80">
        <v>1</v>
      </c>
    </row>
    <row r="132" spans="14:19" x14ac:dyDescent="0.25">
      <c r="N132" s="84"/>
      <c r="O132" s="80" t="s">
        <v>472</v>
      </c>
      <c r="P132" s="80" t="s">
        <v>379</v>
      </c>
      <c r="Q132" s="80" t="s">
        <v>273</v>
      </c>
      <c r="R132" s="80" t="s">
        <v>420</v>
      </c>
      <c r="S132" s="80">
        <v>1</v>
      </c>
    </row>
    <row r="133" spans="14:19" x14ac:dyDescent="0.25">
      <c r="N133" s="84"/>
      <c r="O133" s="80" t="s">
        <v>472</v>
      </c>
      <c r="P133" s="80" t="s">
        <v>379</v>
      </c>
      <c r="Q133" s="80" t="s">
        <v>50</v>
      </c>
      <c r="R133" s="80" t="s">
        <v>417</v>
      </c>
      <c r="S133" s="80">
        <v>12</v>
      </c>
    </row>
    <row r="134" spans="14:19" x14ac:dyDescent="0.25">
      <c r="N134" s="84"/>
      <c r="O134" s="80" t="s">
        <v>472</v>
      </c>
      <c r="P134" s="80" t="s">
        <v>379</v>
      </c>
      <c r="Q134" s="80" t="s">
        <v>104</v>
      </c>
      <c r="R134" s="80" t="s">
        <v>424</v>
      </c>
      <c r="S134" s="80">
        <v>1</v>
      </c>
    </row>
    <row r="135" spans="14:19" x14ac:dyDescent="0.25">
      <c r="N135" s="84"/>
      <c r="O135" s="80" t="s">
        <v>472</v>
      </c>
      <c r="P135" s="80" t="s">
        <v>379</v>
      </c>
      <c r="Q135" s="80" t="s">
        <v>243</v>
      </c>
      <c r="R135" s="80" t="s">
        <v>420</v>
      </c>
      <c r="S135" s="80">
        <v>4</v>
      </c>
    </row>
    <row r="136" spans="14:19" x14ac:dyDescent="0.25">
      <c r="N136" s="84"/>
      <c r="O136" s="80" t="s">
        <v>472</v>
      </c>
      <c r="P136" s="80" t="s">
        <v>379</v>
      </c>
      <c r="Q136" s="80" t="s">
        <v>73</v>
      </c>
      <c r="R136" s="80" t="s">
        <v>424</v>
      </c>
      <c r="S136" s="80">
        <v>1</v>
      </c>
    </row>
    <row r="137" spans="14:19" x14ac:dyDescent="0.25">
      <c r="N137" s="84"/>
      <c r="O137" s="80" t="s">
        <v>472</v>
      </c>
      <c r="P137" s="80" t="s">
        <v>379</v>
      </c>
      <c r="Q137" s="80" t="s">
        <v>333</v>
      </c>
      <c r="R137" s="80" t="s">
        <v>426</v>
      </c>
      <c r="S137" s="80">
        <v>1</v>
      </c>
    </row>
    <row r="138" spans="14:19" x14ac:dyDescent="0.25">
      <c r="N138" s="84"/>
      <c r="O138" s="80" t="s">
        <v>473</v>
      </c>
      <c r="P138" s="80" t="s">
        <v>380</v>
      </c>
      <c r="Q138" s="80" t="s">
        <v>721</v>
      </c>
      <c r="R138" s="80" t="s">
        <v>440</v>
      </c>
      <c r="S138" s="80">
        <v>1</v>
      </c>
    </row>
    <row r="139" spans="14:19" x14ac:dyDescent="0.25">
      <c r="N139" s="84"/>
      <c r="O139" s="80" t="s">
        <v>473</v>
      </c>
      <c r="P139" s="93" t="s">
        <v>380</v>
      </c>
      <c r="Q139" s="80" t="s">
        <v>61</v>
      </c>
      <c r="R139" s="80" t="s">
        <v>424</v>
      </c>
      <c r="S139" s="80">
        <v>1</v>
      </c>
    </row>
    <row r="140" spans="14:19" x14ac:dyDescent="0.25">
      <c r="N140" s="84"/>
      <c r="O140" s="80" t="s">
        <v>473</v>
      </c>
      <c r="P140" s="80" t="s">
        <v>380</v>
      </c>
      <c r="Q140" s="80" t="s">
        <v>336</v>
      </c>
      <c r="R140" s="80" t="s">
        <v>423</v>
      </c>
      <c r="S140" s="80">
        <v>1</v>
      </c>
    </row>
    <row r="141" spans="14:19" x14ac:dyDescent="0.25">
      <c r="N141" s="84"/>
      <c r="O141" s="80" t="s">
        <v>473</v>
      </c>
      <c r="P141" s="80" t="s">
        <v>380</v>
      </c>
      <c r="Q141" s="80" t="s">
        <v>78</v>
      </c>
      <c r="R141" s="80" t="s">
        <v>426</v>
      </c>
      <c r="S141" s="80">
        <v>1</v>
      </c>
    </row>
    <row r="142" spans="14:19" x14ac:dyDescent="0.25">
      <c r="N142" s="84"/>
      <c r="O142" s="80" t="s">
        <v>473</v>
      </c>
      <c r="P142" s="93" t="s">
        <v>380</v>
      </c>
      <c r="Q142" s="80" t="s">
        <v>52</v>
      </c>
      <c r="R142" s="80" t="s">
        <v>419</v>
      </c>
      <c r="S142" s="80">
        <v>1</v>
      </c>
    </row>
    <row r="143" spans="14:19" x14ac:dyDescent="0.25">
      <c r="N143" s="84"/>
      <c r="O143" s="80" t="s">
        <v>473</v>
      </c>
      <c r="P143" s="93" t="s">
        <v>380</v>
      </c>
      <c r="Q143" s="80" t="s">
        <v>109</v>
      </c>
      <c r="R143" s="80" t="s">
        <v>417</v>
      </c>
      <c r="S143" s="80">
        <v>1</v>
      </c>
    </row>
    <row r="144" spans="14:19" x14ac:dyDescent="0.25">
      <c r="N144" s="84"/>
      <c r="O144" s="80" t="s">
        <v>473</v>
      </c>
      <c r="P144" s="93" t="s">
        <v>380</v>
      </c>
      <c r="Q144" s="80" t="s">
        <v>192</v>
      </c>
      <c r="R144" s="80" t="s">
        <v>424</v>
      </c>
      <c r="S144" s="80">
        <v>1</v>
      </c>
    </row>
    <row r="145" spans="14:19" x14ac:dyDescent="0.25">
      <c r="N145" s="84"/>
      <c r="O145" s="80" t="s">
        <v>473</v>
      </c>
      <c r="P145" s="93" t="s">
        <v>380</v>
      </c>
      <c r="Q145" s="80" t="s">
        <v>103</v>
      </c>
      <c r="R145" s="80" t="s">
        <v>424</v>
      </c>
      <c r="S145" s="80">
        <v>1</v>
      </c>
    </row>
    <row r="146" spans="14:19" x14ac:dyDescent="0.25">
      <c r="N146" s="84"/>
      <c r="O146" s="80" t="s">
        <v>473</v>
      </c>
      <c r="P146" s="80" t="s">
        <v>380</v>
      </c>
      <c r="Q146" s="80" t="s">
        <v>50</v>
      </c>
      <c r="R146" s="80" t="s">
        <v>417</v>
      </c>
      <c r="S146" s="80">
        <v>8</v>
      </c>
    </row>
    <row r="147" spans="14:19" x14ac:dyDescent="0.25">
      <c r="N147" s="84"/>
      <c r="O147" s="80" t="s">
        <v>473</v>
      </c>
      <c r="P147" s="80" t="s">
        <v>380</v>
      </c>
      <c r="Q147" s="80" t="s">
        <v>104</v>
      </c>
      <c r="R147" s="80" t="s">
        <v>424</v>
      </c>
      <c r="S147" s="80">
        <v>1</v>
      </c>
    </row>
    <row r="148" spans="14:19" x14ac:dyDescent="0.25">
      <c r="N148" s="84"/>
      <c r="O148" s="80" t="s">
        <v>471</v>
      </c>
      <c r="P148" s="80" t="s">
        <v>377</v>
      </c>
      <c r="Q148" s="80" t="s">
        <v>57</v>
      </c>
      <c r="R148" s="80" t="s">
        <v>416</v>
      </c>
      <c r="S148" s="80">
        <v>1</v>
      </c>
    </row>
    <row r="149" spans="14:19" x14ac:dyDescent="0.25">
      <c r="N149" s="84"/>
      <c r="O149" s="80" t="s">
        <v>471</v>
      </c>
      <c r="P149" s="80" t="s">
        <v>378</v>
      </c>
      <c r="Q149" s="80" t="s">
        <v>50</v>
      </c>
      <c r="R149" s="80" t="s">
        <v>417</v>
      </c>
      <c r="S149" s="80">
        <v>2</v>
      </c>
    </row>
    <row r="150" spans="14:19" x14ac:dyDescent="0.25">
      <c r="N150" s="84"/>
      <c r="O150" s="80" t="s">
        <v>474</v>
      </c>
      <c r="P150" s="93" t="s">
        <v>381</v>
      </c>
      <c r="Q150" s="80" t="s">
        <v>50</v>
      </c>
      <c r="R150" s="80" t="s">
        <v>417</v>
      </c>
      <c r="S150" s="80">
        <v>2</v>
      </c>
    </row>
    <row r="151" spans="14:19" x14ac:dyDescent="0.25">
      <c r="N151" s="84"/>
      <c r="O151" s="80" t="s">
        <v>474</v>
      </c>
      <c r="P151" s="80" t="s">
        <v>381</v>
      </c>
      <c r="Q151" s="80" t="s">
        <v>72</v>
      </c>
      <c r="R151" s="80" t="s">
        <v>424</v>
      </c>
      <c r="S151" s="80">
        <v>1</v>
      </c>
    </row>
    <row r="152" spans="14:19" x14ac:dyDescent="0.25">
      <c r="N152" s="84"/>
      <c r="O152" s="80" t="s">
        <v>474</v>
      </c>
      <c r="P152" s="80" t="s">
        <v>381</v>
      </c>
      <c r="Q152" s="80" t="s">
        <v>243</v>
      </c>
      <c r="R152" s="80" t="s">
        <v>420</v>
      </c>
      <c r="S152" s="80">
        <v>1</v>
      </c>
    </row>
    <row r="153" spans="14:19" x14ac:dyDescent="0.25">
      <c r="N153" s="84"/>
      <c r="O153" s="80" t="s">
        <v>552</v>
      </c>
      <c r="P153" s="80" t="s">
        <v>551</v>
      </c>
      <c r="Q153" s="80" t="s">
        <v>50</v>
      </c>
      <c r="R153" s="80" t="s">
        <v>417</v>
      </c>
      <c r="S153" s="80">
        <v>1</v>
      </c>
    </row>
    <row r="154" spans="14:19" x14ac:dyDescent="0.25">
      <c r="N154" s="84"/>
      <c r="O154" s="80" t="s">
        <v>677</v>
      </c>
      <c r="P154" s="80" t="s">
        <v>678</v>
      </c>
      <c r="Q154" s="80" t="s">
        <v>50</v>
      </c>
      <c r="R154" s="80" t="s">
        <v>417</v>
      </c>
      <c r="S154" s="80">
        <v>2</v>
      </c>
    </row>
    <row r="155" spans="14:19" x14ac:dyDescent="0.25">
      <c r="N155" s="84"/>
      <c r="O155" s="80" t="s">
        <v>475</v>
      </c>
      <c r="P155" s="80" t="s">
        <v>382</v>
      </c>
      <c r="Q155" s="80" t="s">
        <v>740</v>
      </c>
      <c r="R155" s="80" t="s">
        <v>430</v>
      </c>
      <c r="S155" s="80">
        <v>1</v>
      </c>
    </row>
    <row r="156" spans="14:19" x14ac:dyDescent="0.25">
      <c r="N156" s="84"/>
      <c r="O156" s="80" t="s">
        <v>476</v>
      </c>
      <c r="P156" s="80" t="s">
        <v>383</v>
      </c>
      <c r="Q156" s="80" t="s">
        <v>59</v>
      </c>
      <c r="R156" s="80" t="s">
        <v>428</v>
      </c>
      <c r="S156" s="80">
        <v>1</v>
      </c>
    </row>
    <row r="157" spans="14:19" x14ac:dyDescent="0.25">
      <c r="N157" s="84"/>
      <c r="O157" s="80" t="s">
        <v>478</v>
      </c>
      <c r="P157" s="80" t="s">
        <v>385</v>
      </c>
      <c r="Q157" s="80" t="s">
        <v>64</v>
      </c>
      <c r="R157" s="80" t="s">
        <v>419</v>
      </c>
      <c r="S157" s="80">
        <v>1</v>
      </c>
    </row>
    <row r="158" spans="14:19" x14ac:dyDescent="0.25">
      <c r="N158" s="84"/>
      <c r="O158" s="80" t="s">
        <v>478</v>
      </c>
      <c r="P158" s="80" t="s">
        <v>385</v>
      </c>
      <c r="Q158" s="80" t="s">
        <v>50</v>
      </c>
      <c r="R158" s="80" t="s">
        <v>417</v>
      </c>
      <c r="S158" s="80">
        <v>3</v>
      </c>
    </row>
    <row r="159" spans="14:19" x14ac:dyDescent="0.25">
      <c r="N159" s="84"/>
      <c r="O159" s="80" t="s">
        <v>479</v>
      </c>
      <c r="P159" s="93" t="s">
        <v>386</v>
      </c>
      <c r="Q159" s="80" t="s">
        <v>50</v>
      </c>
      <c r="R159" s="80" t="s">
        <v>417</v>
      </c>
      <c r="S159" s="80">
        <v>2</v>
      </c>
    </row>
    <row r="160" spans="14:19" x14ac:dyDescent="0.25">
      <c r="N160" s="84"/>
      <c r="O160" s="80" t="s">
        <v>480</v>
      </c>
      <c r="P160" s="80" t="s">
        <v>387</v>
      </c>
      <c r="Q160" s="80" t="s">
        <v>57</v>
      </c>
      <c r="R160" s="80" t="s">
        <v>416</v>
      </c>
      <c r="S160" s="80">
        <v>2</v>
      </c>
    </row>
    <row r="161" spans="14:19" x14ac:dyDescent="0.25">
      <c r="N161" s="84"/>
      <c r="O161" s="80" t="s">
        <v>480</v>
      </c>
      <c r="P161" s="80" t="s">
        <v>734</v>
      </c>
      <c r="Q161" s="80" t="s">
        <v>57</v>
      </c>
      <c r="R161" s="80" t="s">
        <v>416</v>
      </c>
      <c r="S161" s="80">
        <v>1</v>
      </c>
    </row>
    <row r="162" spans="14:19" x14ac:dyDescent="0.25">
      <c r="N162" s="84"/>
      <c r="O162" s="80" t="s">
        <v>480</v>
      </c>
      <c r="P162" s="80" t="s">
        <v>387</v>
      </c>
      <c r="Q162" s="80" t="s">
        <v>109</v>
      </c>
      <c r="R162" s="80" t="s">
        <v>417</v>
      </c>
      <c r="S162" s="80">
        <v>1</v>
      </c>
    </row>
    <row r="163" spans="14:19" x14ac:dyDescent="0.25">
      <c r="N163" s="84"/>
      <c r="O163" s="80" t="s">
        <v>481</v>
      </c>
      <c r="P163" s="80" t="s">
        <v>388</v>
      </c>
      <c r="Q163" s="80" t="s">
        <v>52</v>
      </c>
      <c r="R163" s="80" t="s">
        <v>419</v>
      </c>
      <c r="S163" s="80">
        <v>1</v>
      </c>
    </row>
    <row r="164" spans="14:19" x14ac:dyDescent="0.25">
      <c r="N164" s="84"/>
      <c r="O164" s="80" t="s">
        <v>452</v>
      </c>
      <c r="P164" s="80" t="s">
        <v>356</v>
      </c>
      <c r="Q164" s="80" t="s">
        <v>744</v>
      </c>
      <c r="R164" s="80" t="s">
        <v>440</v>
      </c>
      <c r="S164" s="80">
        <v>1</v>
      </c>
    </row>
    <row r="165" spans="14:19" x14ac:dyDescent="0.25">
      <c r="N165" s="84"/>
      <c r="O165" s="80" t="s">
        <v>483</v>
      </c>
      <c r="P165" s="80" t="s">
        <v>390</v>
      </c>
      <c r="Q165" s="80" t="s">
        <v>617</v>
      </c>
      <c r="R165" s="80" t="s">
        <v>430</v>
      </c>
      <c r="S165" s="80">
        <v>1</v>
      </c>
    </row>
    <row r="166" spans="14:19" x14ac:dyDescent="0.25">
      <c r="N166" s="84"/>
      <c r="O166" s="80" t="s">
        <v>483</v>
      </c>
      <c r="P166" s="80" t="s">
        <v>390</v>
      </c>
      <c r="Q166" s="80" t="s">
        <v>50</v>
      </c>
      <c r="R166" s="80" t="s">
        <v>417</v>
      </c>
      <c r="S166" s="80">
        <v>1</v>
      </c>
    </row>
    <row r="167" spans="14:19" x14ac:dyDescent="0.25">
      <c r="N167" s="84"/>
      <c r="O167" s="80" t="s">
        <v>482</v>
      </c>
      <c r="P167" s="93" t="s">
        <v>389</v>
      </c>
      <c r="Q167" s="80" t="s">
        <v>135</v>
      </c>
      <c r="R167" s="80" t="s">
        <v>425</v>
      </c>
      <c r="S167" s="80">
        <v>1</v>
      </c>
    </row>
    <row r="168" spans="14:19" x14ac:dyDescent="0.25">
      <c r="N168" s="84"/>
      <c r="O168" s="80" t="s">
        <v>482</v>
      </c>
      <c r="P168" s="80" t="s">
        <v>389</v>
      </c>
      <c r="Q168" s="80" t="s">
        <v>108</v>
      </c>
      <c r="R168" s="80" t="s">
        <v>417</v>
      </c>
      <c r="S168" s="80">
        <v>1</v>
      </c>
    </row>
    <row r="169" spans="14:19" x14ac:dyDescent="0.25">
      <c r="N169" s="84"/>
      <c r="O169" s="80" t="s">
        <v>482</v>
      </c>
      <c r="P169" s="80" t="s">
        <v>389</v>
      </c>
      <c r="Q169" s="80" t="s">
        <v>109</v>
      </c>
      <c r="R169" s="80" t="s">
        <v>417</v>
      </c>
      <c r="S169" s="80">
        <v>1</v>
      </c>
    </row>
    <row r="170" spans="14:19" x14ac:dyDescent="0.25">
      <c r="N170" s="84"/>
      <c r="O170" s="80" t="s">
        <v>482</v>
      </c>
      <c r="P170" s="80" t="s">
        <v>389</v>
      </c>
      <c r="Q170" s="80" t="s">
        <v>50</v>
      </c>
      <c r="R170" s="80" t="s">
        <v>417</v>
      </c>
      <c r="S170" s="80">
        <v>1</v>
      </c>
    </row>
    <row r="171" spans="14:19" x14ac:dyDescent="0.25">
      <c r="N171" s="84"/>
      <c r="O171" s="80" t="s">
        <v>535</v>
      </c>
      <c r="P171" s="80" t="s">
        <v>534</v>
      </c>
      <c r="Q171" s="80" t="s">
        <v>108</v>
      </c>
      <c r="R171" s="80" t="s">
        <v>417</v>
      </c>
      <c r="S171" s="80">
        <v>1</v>
      </c>
    </row>
    <row r="172" spans="14:19" x14ac:dyDescent="0.25">
      <c r="N172" s="84"/>
      <c r="O172" s="80" t="s">
        <v>535</v>
      </c>
      <c r="P172" s="93" t="s">
        <v>534</v>
      </c>
      <c r="Q172" s="80" t="s">
        <v>109</v>
      </c>
      <c r="R172" s="80" t="s">
        <v>417</v>
      </c>
      <c r="S172" s="80">
        <v>1</v>
      </c>
    </row>
    <row r="173" spans="14:19" x14ac:dyDescent="0.25">
      <c r="N173" s="84"/>
      <c r="O173" s="80" t="s">
        <v>535</v>
      </c>
      <c r="P173" s="80" t="s">
        <v>534</v>
      </c>
      <c r="Q173" s="80" t="s">
        <v>273</v>
      </c>
      <c r="R173" s="80" t="s">
        <v>420</v>
      </c>
      <c r="S173" s="80">
        <v>1</v>
      </c>
    </row>
    <row r="174" spans="14:19" x14ac:dyDescent="0.25">
      <c r="N174" s="84"/>
      <c r="O174" s="80" t="s">
        <v>537</v>
      </c>
      <c r="P174" s="80" t="s">
        <v>536</v>
      </c>
      <c r="Q174" s="80" t="s">
        <v>50</v>
      </c>
      <c r="R174" s="80" t="s">
        <v>417</v>
      </c>
      <c r="S174" s="80">
        <v>1</v>
      </c>
    </row>
    <row r="175" spans="14:19" x14ac:dyDescent="0.25">
      <c r="N175" s="84"/>
      <c r="O175" s="80" t="s">
        <v>484</v>
      </c>
      <c r="P175" s="80" t="s">
        <v>391</v>
      </c>
      <c r="Q175" s="80" t="s">
        <v>59</v>
      </c>
      <c r="R175" s="80" t="s">
        <v>428</v>
      </c>
      <c r="S175" s="80">
        <v>1</v>
      </c>
    </row>
    <row r="176" spans="14:19" x14ac:dyDescent="0.25">
      <c r="N176" s="84"/>
      <c r="O176" s="80" t="s">
        <v>484</v>
      </c>
      <c r="P176" s="80" t="s">
        <v>391</v>
      </c>
      <c r="Q176" s="80" t="s">
        <v>50</v>
      </c>
      <c r="R176" s="80" t="s">
        <v>417</v>
      </c>
      <c r="S176" s="80">
        <v>1</v>
      </c>
    </row>
    <row r="177" spans="14:19" x14ac:dyDescent="0.25">
      <c r="N177" s="84"/>
      <c r="O177" s="80" t="s">
        <v>485</v>
      </c>
      <c r="P177" s="80" t="s">
        <v>392</v>
      </c>
      <c r="Q177" s="80" t="s">
        <v>108</v>
      </c>
      <c r="R177" s="80" t="s">
        <v>417</v>
      </c>
      <c r="S177" s="80">
        <v>2</v>
      </c>
    </row>
    <row r="178" spans="14:19" x14ac:dyDescent="0.25">
      <c r="N178" s="84"/>
      <c r="O178" s="80" t="s">
        <v>485</v>
      </c>
      <c r="P178" s="80" t="s">
        <v>392</v>
      </c>
      <c r="Q178" s="80" t="s">
        <v>52</v>
      </c>
      <c r="R178" s="80" t="s">
        <v>419</v>
      </c>
      <c r="S178" s="80">
        <v>1</v>
      </c>
    </row>
    <row r="179" spans="14:19" x14ac:dyDescent="0.25">
      <c r="N179" s="84"/>
      <c r="O179" s="80" t="s">
        <v>485</v>
      </c>
      <c r="P179" s="80" t="s">
        <v>392</v>
      </c>
      <c r="Q179" s="80" t="s">
        <v>50</v>
      </c>
      <c r="R179" s="80" t="s">
        <v>417</v>
      </c>
      <c r="S179" s="80">
        <v>1</v>
      </c>
    </row>
    <row r="180" spans="14:19" x14ac:dyDescent="0.25">
      <c r="N180" s="84"/>
      <c r="O180" s="80" t="s">
        <v>487</v>
      </c>
      <c r="P180" s="80" t="s">
        <v>394</v>
      </c>
      <c r="Q180" s="80" t="s">
        <v>273</v>
      </c>
      <c r="R180" s="80" t="s">
        <v>420</v>
      </c>
      <c r="S180" s="80">
        <v>1</v>
      </c>
    </row>
    <row r="181" spans="14:19" x14ac:dyDescent="0.25">
      <c r="N181" s="84"/>
      <c r="O181" s="80" t="s">
        <v>487</v>
      </c>
      <c r="P181" s="80" t="s">
        <v>394</v>
      </c>
      <c r="Q181" s="80" t="s">
        <v>50</v>
      </c>
      <c r="R181" s="80" t="s">
        <v>417</v>
      </c>
      <c r="S181" s="80">
        <v>1</v>
      </c>
    </row>
    <row r="182" spans="14:19" x14ac:dyDescent="0.25">
      <c r="N182" s="84"/>
      <c r="O182" s="80" t="s">
        <v>489</v>
      </c>
      <c r="P182" s="80" t="s">
        <v>396</v>
      </c>
      <c r="Q182" s="80" t="s">
        <v>59</v>
      </c>
      <c r="R182" s="80" t="s">
        <v>428</v>
      </c>
      <c r="S182" s="80">
        <v>1</v>
      </c>
    </row>
    <row r="183" spans="14:19" x14ac:dyDescent="0.25">
      <c r="N183" s="84"/>
      <c r="O183" s="80" t="s">
        <v>489</v>
      </c>
      <c r="P183" s="80" t="s">
        <v>396</v>
      </c>
      <c r="Q183" s="80" t="s">
        <v>729</v>
      </c>
      <c r="R183" s="80" t="s">
        <v>511</v>
      </c>
      <c r="S183" s="80">
        <v>1</v>
      </c>
    </row>
    <row r="184" spans="14:19" x14ac:dyDescent="0.25">
      <c r="N184" s="84"/>
      <c r="O184" s="80" t="s">
        <v>489</v>
      </c>
      <c r="P184" s="80" t="s">
        <v>396</v>
      </c>
      <c r="Q184" s="80" t="s">
        <v>92</v>
      </c>
      <c r="R184" s="80" t="s">
        <v>424</v>
      </c>
      <c r="S184" s="80">
        <v>1</v>
      </c>
    </row>
    <row r="185" spans="14:19" x14ac:dyDescent="0.25">
      <c r="N185" s="84"/>
      <c r="O185" s="80" t="s">
        <v>489</v>
      </c>
      <c r="P185" s="80" t="s">
        <v>396</v>
      </c>
      <c r="Q185" s="80" t="s">
        <v>738</v>
      </c>
      <c r="R185" s="80" t="s">
        <v>435</v>
      </c>
      <c r="S185" s="80">
        <v>1</v>
      </c>
    </row>
    <row r="186" spans="14:19" x14ac:dyDescent="0.25">
      <c r="N186" s="84"/>
      <c r="O186" s="80" t="s">
        <v>489</v>
      </c>
      <c r="P186" s="80" t="s">
        <v>396</v>
      </c>
      <c r="Q186" s="80" t="s">
        <v>50</v>
      </c>
      <c r="R186" s="80" t="s">
        <v>417</v>
      </c>
      <c r="S186" s="80">
        <v>1</v>
      </c>
    </row>
    <row r="187" spans="14:19" x14ac:dyDescent="0.25">
      <c r="N187" s="84"/>
      <c r="O187" s="80" t="s">
        <v>494</v>
      </c>
      <c r="P187" s="80" t="s">
        <v>401</v>
      </c>
      <c r="Q187" s="80" t="s">
        <v>53</v>
      </c>
      <c r="R187" s="80" t="s">
        <v>435</v>
      </c>
      <c r="S187" s="80">
        <v>1</v>
      </c>
    </row>
    <row r="188" spans="14:19" x14ac:dyDescent="0.25">
      <c r="N188" s="84"/>
      <c r="O188" s="80" t="s">
        <v>494</v>
      </c>
      <c r="P188" s="93" t="s">
        <v>401</v>
      </c>
      <c r="Q188" s="80" t="s">
        <v>108</v>
      </c>
      <c r="R188" s="80" t="s">
        <v>417</v>
      </c>
      <c r="S188" s="80">
        <v>1</v>
      </c>
    </row>
    <row r="189" spans="14:19" x14ac:dyDescent="0.25">
      <c r="N189" s="84"/>
      <c r="O189" s="80" t="s">
        <v>494</v>
      </c>
      <c r="P189" s="80" t="s">
        <v>401</v>
      </c>
      <c r="Q189" s="80" t="s">
        <v>133</v>
      </c>
      <c r="R189" s="80" t="s">
        <v>430</v>
      </c>
      <c r="S189" s="80">
        <v>1</v>
      </c>
    </row>
    <row r="190" spans="14:19" x14ac:dyDescent="0.25">
      <c r="N190" s="84"/>
      <c r="O190" s="80" t="s">
        <v>494</v>
      </c>
      <c r="P190" s="80" t="s">
        <v>401</v>
      </c>
      <c r="Q190" s="80" t="s">
        <v>126</v>
      </c>
      <c r="R190" s="80" t="s">
        <v>420</v>
      </c>
      <c r="S190" s="80">
        <v>1</v>
      </c>
    </row>
    <row r="191" spans="14:19" x14ac:dyDescent="0.25">
      <c r="N191" s="84"/>
      <c r="O191" s="80" t="s">
        <v>494</v>
      </c>
      <c r="P191" s="80" t="s">
        <v>401</v>
      </c>
      <c r="Q191" s="80" t="s">
        <v>129</v>
      </c>
      <c r="R191" s="80" t="s">
        <v>421</v>
      </c>
      <c r="S191" s="80">
        <v>1</v>
      </c>
    </row>
    <row r="192" spans="14:19" x14ac:dyDescent="0.25">
      <c r="N192" s="84"/>
      <c r="O192" s="80" t="s">
        <v>494</v>
      </c>
      <c r="P192" s="80" t="s">
        <v>401</v>
      </c>
      <c r="Q192" s="80" t="s">
        <v>97</v>
      </c>
      <c r="R192" s="80" t="s">
        <v>440</v>
      </c>
      <c r="S192" s="80">
        <v>1</v>
      </c>
    </row>
    <row r="193" spans="14:19" x14ac:dyDescent="0.25">
      <c r="N193" s="84"/>
      <c r="O193" s="80" t="s">
        <v>494</v>
      </c>
      <c r="P193" s="80" t="s">
        <v>401</v>
      </c>
      <c r="Q193" s="80" t="s">
        <v>273</v>
      </c>
      <c r="R193" s="80" t="s">
        <v>420</v>
      </c>
      <c r="S193" s="80">
        <v>1</v>
      </c>
    </row>
    <row r="194" spans="14:19" x14ac:dyDescent="0.25">
      <c r="N194" s="84"/>
      <c r="O194" s="80" t="s">
        <v>494</v>
      </c>
      <c r="P194" s="93" t="s">
        <v>401</v>
      </c>
      <c r="Q194" s="80" t="s">
        <v>50</v>
      </c>
      <c r="R194" s="80" t="s">
        <v>417</v>
      </c>
      <c r="S194" s="80">
        <v>1</v>
      </c>
    </row>
    <row r="195" spans="14:19" x14ac:dyDescent="0.25">
      <c r="N195" s="84"/>
      <c r="O195" s="80" t="s">
        <v>491</v>
      </c>
      <c r="P195" s="80" t="s">
        <v>398</v>
      </c>
      <c r="Q195" s="80" t="s">
        <v>732</v>
      </c>
      <c r="R195" s="80" t="s">
        <v>440</v>
      </c>
      <c r="S195" s="80">
        <v>1</v>
      </c>
    </row>
    <row r="196" spans="14:19" x14ac:dyDescent="0.25">
      <c r="N196" s="84"/>
      <c r="O196" s="80" t="s">
        <v>491</v>
      </c>
      <c r="P196" s="80" t="s">
        <v>398</v>
      </c>
      <c r="Q196" s="80" t="s">
        <v>52</v>
      </c>
      <c r="R196" s="80" t="s">
        <v>419</v>
      </c>
      <c r="S196" s="80">
        <v>1</v>
      </c>
    </row>
    <row r="197" spans="14:19" x14ac:dyDescent="0.25">
      <c r="N197" s="84"/>
      <c r="O197" s="80" t="s">
        <v>491</v>
      </c>
      <c r="P197" s="80" t="s">
        <v>398</v>
      </c>
      <c r="Q197" s="80" t="s">
        <v>743</v>
      </c>
      <c r="R197" s="80" t="s">
        <v>440</v>
      </c>
      <c r="S197" s="80">
        <v>1</v>
      </c>
    </row>
    <row r="198" spans="14:19" x14ac:dyDescent="0.25">
      <c r="N198" s="84"/>
      <c r="O198" s="80" t="s">
        <v>492</v>
      </c>
      <c r="P198" s="80" t="s">
        <v>399</v>
      </c>
      <c r="Q198" s="80" t="s">
        <v>135</v>
      </c>
      <c r="R198" s="80" t="s">
        <v>425</v>
      </c>
      <c r="S198" s="80">
        <v>1</v>
      </c>
    </row>
    <row r="199" spans="14:19" x14ac:dyDescent="0.25">
      <c r="N199" s="84"/>
      <c r="O199" s="80" t="s">
        <v>492</v>
      </c>
      <c r="P199" s="80" t="s">
        <v>399</v>
      </c>
      <c r="Q199" s="80" t="s">
        <v>720</v>
      </c>
      <c r="R199" s="80" t="s">
        <v>437</v>
      </c>
      <c r="S199" s="80">
        <v>1</v>
      </c>
    </row>
    <row r="200" spans="14:19" x14ac:dyDescent="0.25">
      <c r="N200" s="84"/>
      <c r="O200" s="80" t="s">
        <v>492</v>
      </c>
      <c r="P200" s="80" t="s">
        <v>399</v>
      </c>
      <c r="Q200" s="80" t="s">
        <v>53</v>
      </c>
      <c r="R200" s="80" t="s">
        <v>435</v>
      </c>
      <c r="S200" s="80">
        <v>1</v>
      </c>
    </row>
    <row r="201" spans="14:19" x14ac:dyDescent="0.25">
      <c r="N201" s="84"/>
      <c r="O201" s="80" t="s">
        <v>492</v>
      </c>
      <c r="P201" s="80" t="s">
        <v>399</v>
      </c>
      <c r="Q201" s="80" t="s">
        <v>108</v>
      </c>
      <c r="R201" s="80" t="s">
        <v>417</v>
      </c>
      <c r="S201" s="80">
        <v>2</v>
      </c>
    </row>
    <row r="202" spans="14:19" x14ac:dyDescent="0.25">
      <c r="N202" s="84"/>
      <c r="O202" s="80" t="s">
        <v>492</v>
      </c>
      <c r="P202" s="80" t="s">
        <v>399</v>
      </c>
      <c r="Q202" s="80" t="s">
        <v>590</v>
      </c>
      <c r="R202" s="80" t="s">
        <v>430</v>
      </c>
      <c r="S202" s="80">
        <v>1</v>
      </c>
    </row>
    <row r="203" spans="14:19" x14ac:dyDescent="0.25">
      <c r="N203" s="84"/>
      <c r="O203" s="80" t="s">
        <v>492</v>
      </c>
      <c r="P203" s="80" t="s">
        <v>399</v>
      </c>
      <c r="Q203" s="80" t="s">
        <v>50</v>
      </c>
      <c r="R203" s="80" t="s">
        <v>417</v>
      </c>
      <c r="S203" s="80">
        <v>4</v>
      </c>
    </row>
    <row r="204" spans="14:19" x14ac:dyDescent="0.25">
      <c r="N204" s="84"/>
      <c r="O204" s="80" t="s">
        <v>492</v>
      </c>
      <c r="P204" s="80" t="s">
        <v>399</v>
      </c>
      <c r="Q204" s="80" t="s">
        <v>333</v>
      </c>
      <c r="R204" s="80" t="s">
        <v>426</v>
      </c>
      <c r="S204" s="80">
        <v>1</v>
      </c>
    </row>
    <row r="205" spans="14:19" x14ac:dyDescent="0.25">
      <c r="N205" s="84"/>
      <c r="O205" s="80" t="s">
        <v>493</v>
      </c>
      <c r="P205" s="80" t="s">
        <v>400</v>
      </c>
      <c r="Q205" s="80" t="s">
        <v>135</v>
      </c>
      <c r="R205" s="80" t="s">
        <v>425</v>
      </c>
      <c r="S205" s="80">
        <v>1</v>
      </c>
    </row>
    <row r="206" spans="14:19" x14ac:dyDescent="0.25">
      <c r="N206" s="84"/>
      <c r="O206" s="80" t="s">
        <v>493</v>
      </c>
      <c r="P206" s="80" t="s">
        <v>400</v>
      </c>
      <c r="Q206" s="80" t="s">
        <v>51</v>
      </c>
      <c r="R206" s="80" t="s">
        <v>419</v>
      </c>
      <c r="S206" s="80">
        <v>1</v>
      </c>
    </row>
    <row r="207" spans="14:19" x14ac:dyDescent="0.25">
      <c r="N207" s="84"/>
      <c r="O207" s="80" t="s">
        <v>493</v>
      </c>
      <c r="P207" s="80" t="s">
        <v>400</v>
      </c>
      <c r="Q207" s="80" t="s">
        <v>304</v>
      </c>
      <c r="R207" s="80" t="s">
        <v>422</v>
      </c>
      <c r="S207" s="80">
        <v>1</v>
      </c>
    </row>
    <row r="208" spans="14:19" x14ac:dyDescent="0.25">
      <c r="N208" s="84"/>
      <c r="O208" s="80" t="s">
        <v>493</v>
      </c>
      <c r="P208" s="80" t="s">
        <v>400</v>
      </c>
      <c r="Q208" s="80" t="s">
        <v>50</v>
      </c>
      <c r="R208" s="80" t="s">
        <v>417</v>
      </c>
      <c r="S208" s="80">
        <v>4</v>
      </c>
    </row>
    <row r="209" spans="14:19" x14ac:dyDescent="0.25">
      <c r="N209" s="84"/>
      <c r="O209" s="80" t="s">
        <v>493</v>
      </c>
      <c r="P209" s="80" t="s">
        <v>400</v>
      </c>
      <c r="Q209" s="80" t="s">
        <v>73</v>
      </c>
      <c r="R209" s="80" t="s">
        <v>424</v>
      </c>
      <c r="S209" s="80">
        <v>1</v>
      </c>
    </row>
    <row r="210" spans="14:19" x14ac:dyDescent="0.25">
      <c r="N210" s="84"/>
      <c r="O210" s="80" t="s">
        <v>496</v>
      </c>
      <c r="P210" s="80" t="s">
        <v>403</v>
      </c>
      <c r="Q210" s="80" t="s">
        <v>52</v>
      </c>
      <c r="R210" s="80" t="s">
        <v>419</v>
      </c>
      <c r="S210" s="80">
        <v>1</v>
      </c>
    </row>
    <row r="211" spans="14:19" x14ac:dyDescent="0.25">
      <c r="N211" s="84"/>
      <c r="O211" s="80" t="s">
        <v>497</v>
      </c>
      <c r="P211" s="80" t="s">
        <v>404</v>
      </c>
      <c r="Q211" s="80" t="s">
        <v>68</v>
      </c>
      <c r="R211" s="80" t="s">
        <v>419</v>
      </c>
      <c r="S211" s="80">
        <v>1</v>
      </c>
    </row>
    <row r="212" spans="14:19" x14ac:dyDescent="0.25">
      <c r="N212" s="84"/>
      <c r="O212" s="80" t="s">
        <v>497</v>
      </c>
      <c r="P212" s="80" t="s">
        <v>404</v>
      </c>
      <c r="Q212" s="80" t="s">
        <v>50</v>
      </c>
      <c r="R212" s="80" t="s">
        <v>417</v>
      </c>
      <c r="S212" s="80">
        <v>2</v>
      </c>
    </row>
    <row r="213" spans="14:19" x14ac:dyDescent="0.25">
      <c r="N213" s="84"/>
      <c r="O213" s="80" t="s">
        <v>497</v>
      </c>
      <c r="P213" s="93" t="s">
        <v>405</v>
      </c>
      <c r="Q213" s="80" t="s">
        <v>50</v>
      </c>
      <c r="R213" s="80" t="s">
        <v>417</v>
      </c>
      <c r="S213" s="80">
        <v>1</v>
      </c>
    </row>
    <row r="214" spans="14:19" x14ac:dyDescent="0.25">
      <c r="N214" s="84"/>
      <c r="O214" s="80" t="s">
        <v>497</v>
      </c>
      <c r="P214" s="93" t="s">
        <v>404</v>
      </c>
      <c r="Q214" s="80" t="s">
        <v>72</v>
      </c>
      <c r="R214" s="80" t="s">
        <v>424</v>
      </c>
      <c r="S214" s="80">
        <v>1</v>
      </c>
    </row>
    <row r="215" spans="14:19" x14ac:dyDescent="0.25">
      <c r="N215" s="84"/>
      <c r="O215" s="80" t="s">
        <v>497</v>
      </c>
      <c r="P215" s="80" t="s">
        <v>404</v>
      </c>
      <c r="Q215" s="80" t="s">
        <v>243</v>
      </c>
      <c r="R215" s="80" t="s">
        <v>420</v>
      </c>
      <c r="S215" s="80">
        <v>1</v>
      </c>
    </row>
    <row r="216" spans="14:19" x14ac:dyDescent="0.25">
      <c r="N216" s="84"/>
      <c r="O216" s="80" t="s">
        <v>497</v>
      </c>
      <c r="P216" s="80" t="s">
        <v>405</v>
      </c>
      <c r="Q216" s="80" t="s">
        <v>243</v>
      </c>
      <c r="R216" s="80" t="s">
        <v>420</v>
      </c>
      <c r="S216" s="80">
        <v>1</v>
      </c>
    </row>
    <row r="217" spans="14:19" x14ac:dyDescent="0.25">
      <c r="N217" s="84"/>
      <c r="O217" s="80" t="s">
        <v>499</v>
      </c>
      <c r="P217" s="80" t="s">
        <v>407</v>
      </c>
      <c r="Q217" s="80" t="s">
        <v>108</v>
      </c>
      <c r="R217" s="80" t="s">
        <v>417</v>
      </c>
      <c r="S217" s="80">
        <v>2</v>
      </c>
    </row>
    <row r="218" spans="14:19" x14ac:dyDescent="0.25">
      <c r="N218" s="84"/>
      <c r="O218" s="80" t="s">
        <v>499</v>
      </c>
      <c r="P218" s="93" t="s">
        <v>407</v>
      </c>
      <c r="Q218" s="80" t="s">
        <v>724</v>
      </c>
      <c r="R218" s="80" t="s">
        <v>430</v>
      </c>
      <c r="S218" s="80">
        <v>1</v>
      </c>
    </row>
    <row r="219" spans="14:19" x14ac:dyDescent="0.25">
      <c r="N219" s="84"/>
      <c r="O219" s="80" t="s">
        <v>498</v>
      </c>
      <c r="P219" s="80" t="s">
        <v>406</v>
      </c>
      <c r="Q219" s="80" t="s">
        <v>51</v>
      </c>
      <c r="R219" s="80" t="s">
        <v>419</v>
      </c>
      <c r="S219" s="80">
        <v>1</v>
      </c>
    </row>
    <row r="220" spans="14:19" x14ac:dyDescent="0.25">
      <c r="N220" s="84"/>
      <c r="O220" s="80" t="s">
        <v>498</v>
      </c>
      <c r="P220" s="80" t="s">
        <v>406</v>
      </c>
      <c r="Q220" s="80" t="s">
        <v>50</v>
      </c>
      <c r="R220" s="80" t="s">
        <v>417</v>
      </c>
      <c r="S220" s="80">
        <v>2</v>
      </c>
    </row>
    <row r="221" spans="14:19" x14ac:dyDescent="0.25">
      <c r="N221" s="84"/>
      <c r="O221" s="80" t="s">
        <v>501</v>
      </c>
      <c r="P221" s="80" t="s">
        <v>410</v>
      </c>
      <c r="Q221" s="80" t="s">
        <v>108</v>
      </c>
      <c r="R221" s="80" t="s">
        <v>417</v>
      </c>
      <c r="S221" s="80">
        <v>1</v>
      </c>
    </row>
    <row r="222" spans="14:19" x14ac:dyDescent="0.25">
      <c r="N222" s="97"/>
      <c r="O222" s="80" t="s">
        <v>501</v>
      </c>
      <c r="P222" s="80" t="s">
        <v>410</v>
      </c>
      <c r="Q222" s="80" t="s">
        <v>109</v>
      </c>
      <c r="R222" s="80" t="s">
        <v>417</v>
      </c>
      <c r="S222" s="80">
        <v>1</v>
      </c>
    </row>
    <row r="223" spans="14:19" x14ac:dyDescent="0.25">
      <c r="O223" s="86"/>
      <c r="P223" s="86"/>
      <c r="Q223" s="86"/>
      <c r="R223" s="86"/>
      <c r="S223" s="86"/>
    </row>
    <row r="238" spans="14:19" x14ac:dyDescent="0.25">
      <c r="N238" s="86"/>
      <c r="O238" s="86"/>
      <c r="P238" s="86"/>
      <c r="Q238" s="86"/>
      <c r="R238" s="86"/>
      <c r="S238" s="86"/>
    </row>
  </sheetData>
  <pageMargins left="0.7" right="0.7" top="0.75" bottom="0.75" header="0.3" footer="0.3"/>
  <pageSetup orientation="portrait"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7"/>
  <sheetViews>
    <sheetView zoomScale="80" zoomScaleNormal="80" workbookViewId="0">
      <pane ySplit="1" topLeftCell="A2" activePane="bottomLeft" state="frozen"/>
      <selection pane="bottomLeft" activeCell="L1" sqref="L1:L1048576"/>
    </sheetView>
  </sheetViews>
  <sheetFormatPr defaultColWidth="8.85546875" defaultRowHeight="15" x14ac:dyDescent="0.25"/>
  <cols>
    <col min="1" max="1" width="52.5703125" style="41" bestFit="1" customWidth="1"/>
    <col min="2" max="2" width="8.85546875" style="41"/>
    <col min="3" max="3" width="7.85546875" style="41" bestFit="1" customWidth="1"/>
    <col min="4" max="4" width="9.42578125" style="43" bestFit="1" customWidth="1"/>
    <col min="5" max="5" width="4.5703125" style="41" customWidth="1"/>
    <col min="6" max="6" width="61.28515625" style="41" bestFit="1" customWidth="1"/>
    <col min="7" max="7" width="27.85546875" style="41" bestFit="1" customWidth="1"/>
    <col min="8" max="8" width="3.85546875" style="41" customWidth="1"/>
    <col min="9" max="9" width="10" style="49" bestFit="1" customWidth="1"/>
    <col min="10" max="10" width="37.140625" style="41" bestFit="1" customWidth="1"/>
    <col min="11" max="11" width="20.42578125" style="41" bestFit="1" customWidth="1"/>
    <col min="12" max="12" width="8.85546875" style="49" bestFit="1" customWidth="1"/>
    <col min="13" max="13" width="4.85546875" style="43" customWidth="1"/>
    <col min="14" max="14" width="10" style="41" bestFit="1" customWidth="1"/>
    <col min="15" max="15" width="37.140625" style="41" bestFit="1" customWidth="1"/>
    <col min="16" max="16" width="20.42578125" style="41" bestFit="1" customWidth="1"/>
    <col min="17" max="17" width="51.140625" style="41" bestFit="1" customWidth="1"/>
    <col min="18" max="18" width="8" style="41" bestFit="1" customWidth="1"/>
    <col min="19" max="19" width="10" style="41" customWidth="1"/>
    <col min="20" max="16384" width="8.85546875" style="41"/>
  </cols>
  <sheetData>
    <row r="1" spans="1:20" s="40" customFormat="1" ht="60" x14ac:dyDescent="0.25">
      <c r="A1" s="28" t="s">
        <v>47</v>
      </c>
      <c r="B1" s="28" t="s">
        <v>415</v>
      </c>
      <c r="C1" s="28" t="s">
        <v>647</v>
      </c>
      <c r="D1" s="28" t="s">
        <v>345</v>
      </c>
      <c r="E1" s="45"/>
      <c r="F1" s="28" t="s">
        <v>412</v>
      </c>
      <c r="G1" s="30" t="s">
        <v>648</v>
      </c>
      <c r="H1" s="42"/>
      <c r="I1" s="48" t="s">
        <v>643</v>
      </c>
      <c r="J1" s="28" t="s">
        <v>589</v>
      </c>
      <c r="K1" s="28" t="s">
        <v>588</v>
      </c>
      <c r="L1" s="28" t="s">
        <v>345</v>
      </c>
      <c r="M1" s="42"/>
      <c r="N1" s="48" t="s">
        <v>413</v>
      </c>
      <c r="O1" s="28" t="s">
        <v>589</v>
      </c>
      <c r="P1" s="28" t="s">
        <v>588</v>
      </c>
      <c r="Q1" s="28" t="s">
        <v>344</v>
      </c>
      <c r="R1" s="28" t="s">
        <v>649</v>
      </c>
      <c r="S1" s="28" t="s">
        <v>345</v>
      </c>
      <c r="T1" s="42"/>
    </row>
    <row r="2" spans="1:20" x14ac:dyDescent="0.25">
      <c r="A2" s="29" t="s">
        <v>50</v>
      </c>
      <c r="B2" s="29" t="s">
        <v>417</v>
      </c>
      <c r="C2" s="29">
        <v>4</v>
      </c>
      <c r="D2" s="29">
        <v>105</v>
      </c>
      <c r="E2" s="46"/>
      <c r="F2" s="29" t="s">
        <v>586</v>
      </c>
      <c r="G2" s="31">
        <v>1318</v>
      </c>
      <c r="H2" s="43"/>
      <c r="I2" s="74"/>
      <c r="J2" s="29" t="s">
        <v>442</v>
      </c>
      <c r="K2" s="29" t="s">
        <v>346</v>
      </c>
      <c r="L2" s="75">
        <v>5</v>
      </c>
      <c r="N2" s="49"/>
      <c r="O2" s="29" t="s">
        <v>442</v>
      </c>
      <c r="P2" s="29" t="s">
        <v>346</v>
      </c>
      <c r="Q2" s="29" t="s">
        <v>57</v>
      </c>
      <c r="R2" s="29" t="s">
        <v>416</v>
      </c>
      <c r="S2" s="29">
        <v>1</v>
      </c>
      <c r="T2" s="43"/>
    </row>
    <row r="3" spans="1:20" x14ac:dyDescent="0.25">
      <c r="A3" s="29" t="s">
        <v>51</v>
      </c>
      <c r="B3" s="29" t="s">
        <v>419</v>
      </c>
      <c r="C3" s="29">
        <v>4</v>
      </c>
      <c r="D3" s="29">
        <v>20</v>
      </c>
      <c r="E3" s="46"/>
      <c r="F3" s="29" t="s">
        <v>14</v>
      </c>
      <c r="G3" s="31">
        <v>334</v>
      </c>
      <c r="H3" s="43"/>
      <c r="J3" s="29" t="s">
        <v>443</v>
      </c>
      <c r="K3" s="29" t="s">
        <v>347</v>
      </c>
      <c r="L3" s="75">
        <v>1</v>
      </c>
      <c r="M3" s="85"/>
      <c r="N3" s="49"/>
      <c r="O3" s="29" t="s">
        <v>442</v>
      </c>
      <c r="P3" s="29" t="s">
        <v>346</v>
      </c>
      <c r="Q3" s="29" t="s">
        <v>650</v>
      </c>
      <c r="R3" s="29" t="s">
        <v>580</v>
      </c>
      <c r="S3" s="29">
        <v>1</v>
      </c>
      <c r="T3" s="43"/>
    </row>
    <row r="4" spans="1:20" x14ac:dyDescent="0.25">
      <c r="A4" s="29" t="s">
        <v>52</v>
      </c>
      <c r="B4" s="29" t="s">
        <v>419</v>
      </c>
      <c r="C4" s="29">
        <v>4</v>
      </c>
      <c r="D4" s="29">
        <v>12</v>
      </c>
      <c r="E4" s="46"/>
      <c r="F4" s="32" t="s">
        <v>15</v>
      </c>
      <c r="G4" s="33">
        <v>0.25341426403641881</v>
      </c>
      <c r="H4" s="43"/>
      <c r="J4" s="29" t="s">
        <v>445</v>
      </c>
      <c r="K4" s="29" t="s">
        <v>349</v>
      </c>
      <c r="L4" s="75">
        <v>3</v>
      </c>
      <c r="M4" s="85"/>
      <c r="N4" s="49"/>
      <c r="O4" s="29" t="s">
        <v>442</v>
      </c>
      <c r="P4" s="29" t="s">
        <v>346</v>
      </c>
      <c r="Q4" s="29" t="s">
        <v>51</v>
      </c>
      <c r="R4" s="29" t="s">
        <v>419</v>
      </c>
      <c r="S4" s="29">
        <v>1</v>
      </c>
      <c r="T4" s="43"/>
    </row>
    <row r="5" spans="1:20" x14ac:dyDescent="0.25">
      <c r="A5" s="29" t="s">
        <v>243</v>
      </c>
      <c r="B5" s="29" t="s">
        <v>420</v>
      </c>
      <c r="C5" s="29">
        <v>4</v>
      </c>
      <c r="D5" s="29">
        <v>8</v>
      </c>
      <c r="E5" s="43"/>
      <c r="F5" s="47"/>
      <c r="G5" s="47"/>
      <c r="J5" s="29" t="s">
        <v>444</v>
      </c>
      <c r="K5" s="29" t="s">
        <v>348</v>
      </c>
      <c r="L5" s="75">
        <v>7</v>
      </c>
      <c r="M5" s="85"/>
      <c r="N5" s="49"/>
      <c r="O5" s="29" t="s">
        <v>442</v>
      </c>
      <c r="P5" s="29" t="s">
        <v>346</v>
      </c>
      <c r="Q5" s="29" t="s">
        <v>50</v>
      </c>
      <c r="R5" s="29" t="s">
        <v>417</v>
      </c>
      <c r="S5" s="29">
        <v>1</v>
      </c>
      <c r="T5" s="43"/>
    </row>
    <row r="6" spans="1:20" x14ac:dyDescent="0.25">
      <c r="A6" s="29" t="s">
        <v>591</v>
      </c>
      <c r="B6" s="29" t="s">
        <v>435</v>
      </c>
      <c r="C6" s="29">
        <v>4</v>
      </c>
      <c r="D6" s="29">
        <v>6</v>
      </c>
      <c r="E6" s="46"/>
      <c r="F6" s="34" t="s">
        <v>8</v>
      </c>
      <c r="G6" s="30" t="s">
        <v>648</v>
      </c>
      <c r="H6" s="43"/>
      <c r="J6" s="29" t="s">
        <v>506</v>
      </c>
      <c r="K6" s="29" t="s">
        <v>505</v>
      </c>
      <c r="L6" s="75">
        <v>1</v>
      </c>
      <c r="M6" s="85"/>
      <c r="N6" s="49"/>
      <c r="O6" s="29" t="s">
        <v>442</v>
      </c>
      <c r="P6" s="29" t="s">
        <v>346</v>
      </c>
      <c r="Q6" s="29" t="s">
        <v>332</v>
      </c>
      <c r="R6" s="29" t="s">
        <v>438</v>
      </c>
      <c r="S6" s="29">
        <v>1</v>
      </c>
      <c r="T6" s="43"/>
    </row>
    <row r="7" spans="1:20" x14ac:dyDescent="0.25">
      <c r="A7" s="29" t="s">
        <v>133</v>
      </c>
      <c r="B7" s="29" t="s">
        <v>430</v>
      </c>
      <c r="C7" s="29">
        <v>4</v>
      </c>
      <c r="D7" s="29">
        <v>6</v>
      </c>
      <c r="E7" s="46"/>
      <c r="F7" s="35" t="s">
        <v>56</v>
      </c>
      <c r="G7" s="31">
        <v>242</v>
      </c>
      <c r="H7" s="43"/>
      <c r="J7" s="29" t="s">
        <v>447</v>
      </c>
      <c r="K7" s="29" t="s">
        <v>351</v>
      </c>
      <c r="L7" s="75">
        <v>19</v>
      </c>
      <c r="M7" s="85"/>
      <c r="N7" s="49"/>
      <c r="O7" s="29" t="s">
        <v>443</v>
      </c>
      <c r="P7" s="29" t="s">
        <v>347</v>
      </c>
      <c r="Q7" s="29" t="s">
        <v>111</v>
      </c>
      <c r="R7" s="29" t="s">
        <v>417</v>
      </c>
      <c r="S7" s="29">
        <v>1</v>
      </c>
      <c r="T7" s="43"/>
    </row>
    <row r="8" spans="1:20" x14ac:dyDescent="0.25">
      <c r="A8" s="29" t="s">
        <v>54</v>
      </c>
      <c r="B8" s="29" t="s">
        <v>419</v>
      </c>
      <c r="C8" s="29">
        <v>4</v>
      </c>
      <c r="D8" s="29">
        <v>6</v>
      </c>
      <c r="E8" s="46"/>
      <c r="F8" s="36" t="s">
        <v>58</v>
      </c>
      <c r="G8" s="33">
        <v>0.72455089820359286</v>
      </c>
      <c r="H8" s="43"/>
      <c r="J8" s="29" t="s">
        <v>448</v>
      </c>
      <c r="K8" s="29" t="s">
        <v>352</v>
      </c>
      <c r="L8" s="75">
        <v>7</v>
      </c>
      <c r="M8" s="85"/>
      <c r="N8" s="49"/>
      <c r="O8" s="29" t="s">
        <v>445</v>
      </c>
      <c r="P8" s="29" t="s">
        <v>349</v>
      </c>
      <c r="Q8" s="29" t="s">
        <v>112</v>
      </c>
      <c r="R8" s="29" t="s">
        <v>417</v>
      </c>
      <c r="S8" s="29">
        <v>1</v>
      </c>
      <c r="T8" s="43"/>
    </row>
    <row r="9" spans="1:20" x14ac:dyDescent="0.25">
      <c r="A9" s="29" t="s">
        <v>59</v>
      </c>
      <c r="B9" s="29" t="s">
        <v>428</v>
      </c>
      <c r="C9" s="29">
        <v>4</v>
      </c>
      <c r="D9" s="29">
        <v>4</v>
      </c>
      <c r="E9" s="46"/>
      <c r="F9" s="35" t="s">
        <v>60</v>
      </c>
      <c r="G9" s="31">
        <v>92</v>
      </c>
      <c r="H9" s="43"/>
      <c r="J9" s="29" t="s">
        <v>449</v>
      </c>
      <c r="K9" s="29" t="s">
        <v>353</v>
      </c>
      <c r="L9" s="75">
        <v>2</v>
      </c>
      <c r="M9" s="85"/>
      <c r="N9" s="49"/>
      <c r="O9" s="29" t="s">
        <v>445</v>
      </c>
      <c r="P9" s="29" t="s">
        <v>349</v>
      </c>
      <c r="Q9" s="29" t="s">
        <v>651</v>
      </c>
      <c r="R9" s="29" t="s">
        <v>419</v>
      </c>
      <c r="S9" s="29">
        <v>1</v>
      </c>
      <c r="T9" s="43"/>
    </row>
    <row r="10" spans="1:20" x14ac:dyDescent="0.25">
      <c r="A10" s="29" t="s">
        <v>72</v>
      </c>
      <c r="B10" s="29" t="s">
        <v>424</v>
      </c>
      <c r="C10" s="29">
        <v>4</v>
      </c>
      <c r="D10" s="29">
        <v>4</v>
      </c>
      <c r="E10" s="46"/>
      <c r="F10" s="36" t="s">
        <v>62</v>
      </c>
      <c r="G10" s="33">
        <v>0.27544910179640719</v>
      </c>
      <c r="H10" s="43"/>
      <c r="J10" s="29" t="s">
        <v>546</v>
      </c>
      <c r="K10" s="29" t="s">
        <v>545</v>
      </c>
      <c r="L10" s="75">
        <v>1</v>
      </c>
      <c r="M10" s="85"/>
      <c r="N10" s="49"/>
      <c r="O10" s="29" t="s">
        <v>445</v>
      </c>
      <c r="P10" s="29" t="s">
        <v>349</v>
      </c>
      <c r="Q10" s="29" t="s">
        <v>50</v>
      </c>
      <c r="R10" s="29" t="s">
        <v>417</v>
      </c>
      <c r="S10" s="29">
        <v>1</v>
      </c>
      <c r="T10" s="43"/>
    </row>
    <row r="11" spans="1:20" x14ac:dyDescent="0.25">
      <c r="A11" s="29" t="s">
        <v>57</v>
      </c>
      <c r="B11" s="29" t="s">
        <v>416</v>
      </c>
      <c r="C11" s="29">
        <v>4</v>
      </c>
      <c r="D11" s="29">
        <v>3</v>
      </c>
      <c r="E11" s="43"/>
      <c r="F11" s="47"/>
      <c r="G11" s="47"/>
      <c r="J11" s="29" t="s">
        <v>450</v>
      </c>
      <c r="K11" s="29" t="s">
        <v>354</v>
      </c>
      <c r="L11" s="75">
        <v>4</v>
      </c>
      <c r="M11" s="85"/>
      <c r="N11" s="49"/>
      <c r="O11" s="29" t="s">
        <v>444</v>
      </c>
      <c r="P11" s="29" t="s">
        <v>348</v>
      </c>
      <c r="Q11" s="29" t="s">
        <v>652</v>
      </c>
      <c r="R11" s="29" t="s">
        <v>526</v>
      </c>
      <c r="S11" s="29">
        <v>1</v>
      </c>
      <c r="T11" s="43"/>
    </row>
    <row r="12" spans="1:20" x14ac:dyDescent="0.25">
      <c r="A12" s="29" t="s">
        <v>145</v>
      </c>
      <c r="B12" s="29" t="s">
        <v>435</v>
      </c>
      <c r="C12" s="29">
        <v>4</v>
      </c>
      <c r="D12" s="29">
        <v>3</v>
      </c>
      <c r="E12" s="46"/>
      <c r="F12" s="37" t="s">
        <v>13</v>
      </c>
      <c r="G12" s="34" t="s">
        <v>414</v>
      </c>
      <c r="H12" s="43"/>
      <c r="J12" s="29" t="s">
        <v>510</v>
      </c>
      <c r="K12" s="29" t="s">
        <v>509</v>
      </c>
      <c r="L12" s="75">
        <v>1</v>
      </c>
      <c r="M12" s="85"/>
      <c r="N12" s="49"/>
      <c r="O12" s="29" t="s">
        <v>444</v>
      </c>
      <c r="P12" s="29" t="s">
        <v>348</v>
      </c>
      <c r="Q12" s="29" t="s">
        <v>52</v>
      </c>
      <c r="R12" s="29" t="s">
        <v>419</v>
      </c>
      <c r="S12" s="29">
        <v>1</v>
      </c>
      <c r="T12" s="43"/>
    </row>
    <row r="13" spans="1:20" x14ac:dyDescent="0.25">
      <c r="A13" s="29" t="s">
        <v>64</v>
      </c>
      <c r="B13" s="29" t="s">
        <v>419</v>
      </c>
      <c r="C13" s="29">
        <v>4</v>
      </c>
      <c r="D13" s="29">
        <v>3</v>
      </c>
      <c r="E13" s="46"/>
      <c r="F13" s="38">
        <v>1</v>
      </c>
      <c r="G13" s="35" t="s">
        <v>653</v>
      </c>
      <c r="H13" s="43"/>
      <c r="J13" s="29" t="s">
        <v>451</v>
      </c>
      <c r="K13" s="29" t="s">
        <v>355</v>
      </c>
      <c r="L13" s="75">
        <v>8</v>
      </c>
      <c r="M13" s="85"/>
      <c r="N13" s="49"/>
      <c r="O13" s="29" t="s">
        <v>444</v>
      </c>
      <c r="P13" s="29" t="s">
        <v>348</v>
      </c>
      <c r="Q13" s="29" t="s">
        <v>171</v>
      </c>
      <c r="R13" s="29" t="s">
        <v>420</v>
      </c>
      <c r="S13" s="29">
        <v>1</v>
      </c>
      <c r="T13" s="43"/>
    </row>
    <row r="14" spans="1:20" x14ac:dyDescent="0.25">
      <c r="A14" s="29" t="s">
        <v>135</v>
      </c>
      <c r="B14" s="29" t="s">
        <v>425</v>
      </c>
      <c r="C14" s="29">
        <v>4</v>
      </c>
      <c r="D14" s="29">
        <v>2</v>
      </c>
      <c r="E14" s="46"/>
      <c r="F14" s="39">
        <v>2</v>
      </c>
      <c r="G14" s="35" t="s">
        <v>654</v>
      </c>
      <c r="H14" s="43"/>
      <c r="J14" s="29" t="s">
        <v>488</v>
      </c>
      <c r="K14" s="29" t="s">
        <v>395</v>
      </c>
      <c r="L14" s="75">
        <v>1</v>
      </c>
      <c r="M14" s="85"/>
      <c r="N14" s="49"/>
      <c r="O14" s="29" t="s">
        <v>444</v>
      </c>
      <c r="P14" s="29" t="s">
        <v>348</v>
      </c>
      <c r="Q14" s="29" t="s">
        <v>655</v>
      </c>
      <c r="R14" s="29" t="s">
        <v>436</v>
      </c>
      <c r="S14" s="29">
        <v>2</v>
      </c>
      <c r="T14" s="43"/>
    </row>
    <row r="15" spans="1:20" x14ac:dyDescent="0.25">
      <c r="A15" s="29" t="s">
        <v>199</v>
      </c>
      <c r="B15" s="29" t="s">
        <v>430</v>
      </c>
      <c r="C15" s="29">
        <v>4</v>
      </c>
      <c r="D15" s="29">
        <v>2</v>
      </c>
      <c r="E15" s="46"/>
      <c r="F15" s="39">
        <v>3</v>
      </c>
      <c r="G15" s="35" t="s">
        <v>656</v>
      </c>
      <c r="H15" s="43"/>
      <c r="J15" s="29" t="s">
        <v>453</v>
      </c>
      <c r="K15" s="29" t="s">
        <v>357</v>
      </c>
      <c r="L15" s="75">
        <v>3</v>
      </c>
      <c r="M15" s="85"/>
      <c r="N15" s="49"/>
      <c r="O15" s="29" t="s">
        <v>444</v>
      </c>
      <c r="P15" s="29" t="s">
        <v>348</v>
      </c>
      <c r="Q15" s="29" t="s">
        <v>50</v>
      </c>
      <c r="R15" s="29" t="s">
        <v>417</v>
      </c>
      <c r="S15" s="29">
        <v>1</v>
      </c>
      <c r="T15" s="43"/>
    </row>
    <row r="16" spans="1:20" x14ac:dyDescent="0.25">
      <c r="A16" s="29" t="s">
        <v>657</v>
      </c>
      <c r="B16" s="29" t="s">
        <v>428</v>
      </c>
      <c r="C16" s="29">
        <v>4</v>
      </c>
      <c r="D16" s="29">
        <v>2</v>
      </c>
      <c r="E16" s="46"/>
      <c r="F16" s="39">
        <v>4</v>
      </c>
      <c r="G16" s="35" t="s">
        <v>658</v>
      </c>
      <c r="H16" s="43"/>
      <c r="J16" s="29" t="s">
        <v>454</v>
      </c>
      <c r="K16" s="29" t="s">
        <v>358</v>
      </c>
      <c r="L16" s="75">
        <v>5</v>
      </c>
      <c r="M16" s="85"/>
      <c r="N16" s="49"/>
      <c r="O16" s="29" t="s">
        <v>444</v>
      </c>
      <c r="P16" s="29" t="s">
        <v>348</v>
      </c>
      <c r="Q16" s="29" t="s">
        <v>332</v>
      </c>
      <c r="R16" s="29" t="s">
        <v>438</v>
      </c>
      <c r="S16" s="29">
        <v>1</v>
      </c>
      <c r="T16" s="43"/>
    </row>
    <row r="17" spans="1:20" x14ac:dyDescent="0.25">
      <c r="A17" s="29" t="s">
        <v>76</v>
      </c>
      <c r="B17" s="29" t="s">
        <v>420</v>
      </c>
      <c r="C17" s="29">
        <v>4</v>
      </c>
      <c r="D17" s="29">
        <v>2</v>
      </c>
      <c r="E17" s="46"/>
      <c r="F17" s="39" t="s">
        <v>659</v>
      </c>
      <c r="G17" s="35" t="s">
        <v>660</v>
      </c>
      <c r="H17" s="43"/>
      <c r="J17" s="29" t="s">
        <v>455</v>
      </c>
      <c r="K17" s="29" t="s">
        <v>359</v>
      </c>
      <c r="L17" s="75">
        <v>9</v>
      </c>
      <c r="M17" s="85"/>
      <c r="N17" s="49"/>
      <c r="O17" s="29" t="s">
        <v>506</v>
      </c>
      <c r="P17" s="29" t="s">
        <v>505</v>
      </c>
      <c r="Q17" s="29" t="s">
        <v>52</v>
      </c>
      <c r="R17" s="29" t="s">
        <v>419</v>
      </c>
      <c r="S17" s="29">
        <v>1</v>
      </c>
      <c r="T17" s="43"/>
    </row>
    <row r="18" spans="1:20" x14ac:dyDescent="0.25">
      <c r="A18" s="29" t="s">
        <v>661</v>
      </c>
      <c r="B18" s="29" t="s">
        <v>531</v>
      </c>
      <c r="C18" s="29">
        <v>4</v>
      </c>
      <c r="D18" s="29">
        <v>2</v>
      </c>
      <c r="E18" s="43"/>
      <c r="F18" s="39" t="s">
        <v>659</v>
      </c>
      <c r="G18" s="35" t="s">
        <v>662</v>
      </c>
      <c r="J18" s="29" t="s">
        <v>515</v>
      </c>
      <c r="K18" s="29" t="s">
        <v>514</v>
      </c>
      <c r="L18" s="75">
        <v>6</v>
      </c>
      <c r="M18" s="85"/>
      <c r="N18" s="49"/>
      <c r="O18" s="29" t="s">
        <v>447</v>
      </c>
      <c r="P18" s="29" t="s">
        <v>351</v>
      </c>
      <c r="Q18" s="29" t="s">
        <v>108</v>
      </c>
      <c r="R18" s="29" t="s">
        <v>417</v>
      </c>
      <c r="S18" s="29">
        <v>2</v>
      </c>
      <c r="T18" s="43"/>
    </row>
    <row r="19" spans="1:20" x14ac:dyDescent="0.25">
      <c r="A19" s="29" t="s">
        <v>655</v>
      </c>
      <c r="B19" s="29" t="s">
        <v>436</v>
      </c>
      <c r="C19" s="29">
        <v>4</v>
      </c>
      <c r="D19" s="29">
        <v>2</v>
      </c>
      <c r="E19" s="43"/>
      <c r="F19" s="39" t="s">
        <v>659</v>
      </c>
      <c r="G19" s="35" t="s">
        <v>25</v>
      </c>
      <c r="J19" s="29" t="s">
        <v>457</v>
      </c>
      <c r="K19" s="29" t="s">
        <v>361</v>
      </c>
      <c r="L19" s="75">
        <v>3</v>
      </c>
      <c r="M19" s="85"/>
      <c r="N19" s="49"/>
      <c r="O19" s="29" t="s">
        <v>447</v>
      </c>
      <c r="P19" s="29" t="s">
        <v>351</v>
      </c>
      <c r="Q19" s="29" t="s">
        <v>663</v>
      </c>
      <c r="R19" s="29" t="s">
        <v>416</v>
      </c>
      <c r="S19" s="29">
        <v>1</v>
      </c>
      <c r="T19" s="43"/>
    </row>
    <row r="20" spans="1:20" x14ac:dyDescent="0.25">
      <c r="A20" s="29" t="s">
        <v>69</v>
      </c>
      <c r="B20" s="29" t="s">
        <v>419</v>
      </c>
      <c r="C20" s="29">
        <v>4</v>
      </c>
      <c r="D20" s="29">
        <v>2</v>
      </c>
      <c r="E20" s="43"/>
      <c r="J20" s="29" t="s">
        <v>456</v>
      </c>
      <c r="K20" s="29" t="s">
        <v>360</v>
      </c>
      <c r="L20" s="75">
        <v>10</v>
      </c>
      <c r="M20" s="85"/>
      <c r="N20" s="49"/>
      <c r="O20" s="29" t="s">
        <v>447</v>
      </c>
      <c r="P20" s="29" t="s">
        <v>351</v>
      </c>
      <c r="Q20" s="29" t="s">
        <v>230</v>
      </c>
      <c r="R20" s="29" t="s">
        <v>419</v>
      </c>
      <c r="S20" s="29">
        <v>1</v>
      </c>
      <c r="T20" s="43"/>
    </row>
    <row r="21" spans="1:20" x14ac:dyDescent="0.25">
      <c r="A21" s="29" t="s">
        <v>664</v>
      </c>
      <c r="B21" s="29" t="s">
        <v>436</v>
      </c>
      <c r="C21" s="29">
        <v>4</v>
      </c>
      <c r="D21" s="29">
        <v>2</v>
      </c>
      <c r="E21" s="43"/>
      <c r="J21" s="29" t="s">
        <v>460</v>
      </c>
      <c r="K21" s="29" t="s">
        <v>364</v>
      </c>
      <c r="L21" s="75">
        <v>5</v>
      </c>
      <c r="M21" s="85"/>
      <c r="N21" s="49"/>
      <c r="O21" s="29" t="s">
        <v>447</v>
      </c>
      <c r="P21" s="29" t="s">
        <v>351</v>
      </c>
      <c r="Q21" s="29" t="s">
        <v>110</v>
      </c>
      <c r="R21" s="29" t="s">
        <v>417</v>
      </c>
      <c r="S21" s="29">
        <v>5</v>
      </c>
      <c r="T21" s="43"/>
    </row>
    <row r="22" spans="1:20" x14ac:dyDescent="0.25">
      <c r="A22" s="29" t="s">
        <v>665</v>
      </c>
      <c r="B22" s="29" t="s">
        <v>549</v>
      </c>
      <c r="C22" s="29">
        <v>4</v>
      </c>
      <c r="D22" s="29">
        <v>2</v>
      </c>
      <c r="E22" s="43"/>
      <c r="J22" s="29" t="s">
        <v>461</v>
      </c>
      <c r="K22" s="29" t="s">
        <v>365</v>
      </c>
      <c r="L22" s="75">
        <v>3</v>
      </c>
      <c r="M22" s="85"/>
      <c r="N22" s="49"/>
      <c r="O22" s="29" t="s">
        <v>447</v>
      </c>
      <c r="P22" s="29" t="s">
        <v>351</v>
      </c>
      <c r="Q22" s="29" t="s">
        <v>51</v>
      </c>
      <c r="R22" s="29" t="s">
        <v>419</v>
      </c>
      <c r="S22" s="29">
        <v>2</v>
      </c>
      <c r="T22" s="43"/>
    </row>
    <row r="23" spans="1:20" x14ac:dyDescent="0.25">
      <c r="A23" s="29" t="s">
        <v>104</v>
      </c>
      <c r="B23" s="29" t="s">
        <v>424</v>
      </c>
      <c r="C23" s="29">
        <v>4</v>
      </c>
      <c r="D23" s="29">
        <v>2</v>
      </c>
      <c r="E23" s="43"/>
      <c r="J23" s="29" t="s">
        <v>462</v>
      </c>
      <c r="K23" s="29" t="s">
        <v>366</v>
      </c>
      <c r="L23" s="75">
        <v>2</v>
      </c>
      <c r="M23" s="85"/>
      <c r="N23" s="49"/>
      <c r="O23" s="29" t="s">
        <v>447</v>
      </c>
      <c r="P23" s="29" t="s">
        <v>351</v>
      </c>
      <c r="Q23" s="29" t="s">
        <v>666</v>
      </c>
      <c r="R23" s="29" t="s">
        <v>667</v>
      </c>
      <c r="S23" s="29">
        <v>1</v>
      </c>
      <c r="T23" s="43"/>
    </row>
    <row r="24" spans="1:20" x14ac:dyDescent="0.25">
      <c r="A24" s="29" t="s">
        <v>73</v>
      </c>
      <c r="B24" s="29" t="s">
        <v>424</v>
      </c>
      <c r="C24" s="29">
        <v>4</v>
      </c>
      <c r="D24" s="29">
        <v>2</v>
      </c>
      <c r="E24" s="43"/>
      <c r="J24" s="29" t="s">
        <v>464</v>
      </c>
      <c r="K24" s="29" t="s">
        <v>369</v>
      </c>
      <c r="L24" s="75">
        <v>12</v>
      </c>
      <c r="M24" s="85"/>
      <c r="N24" s="49"/>
      <c r="O24" s="29" t="s">
        <v>447</v>
      </c>
      <c r="P24" s="29" t="s">
        <v>351</v>
      </c>
      <c r="Q24" s="29" t="s">
        <v>192</v>
      </c>
      <c r="R24" s="29" t="s">
        <v>424</v>
      </c>
      <c r="S24" s="29">
        <v>1</v>
      </c>
      <c r="T24" s="43"/>
    </row>
    <row r="25" spans="1:20" x14ac:dyDescent="0.25">
      <c r="A25" s="29" t="s">
        <v>332</v>
      </c>
      <c r="B25" s="29" t="s">
        <v>438</v>
      </c>
      <c r="C25" s="29">
        <v>4</v>
      </c>
      <c r="D25" s="29">
        <v>2</v>
      </c>
      <c r="E25" s="43"/>
      <c r="J25" s="29" t="s">
        <v>464</v>
      </c>
      <c r="K25" s="29" t="s">
        <v>370</v>
      </c>
      <c r="L25" s="75">
        <v>2</v>
      </c>
      <c r="M25" s="85"/>
      <c r="N25" s="49"/>
      <c r="O25" s="29" t="s">
        <v>447</v>
      </c>
      <c r="P25" s="29" t="s">
        <v>351</v>
      </c>
      <c r="Q25" s="29" t="s">
        <v>668</v>
      </c>
      <c r="R25" s="29" t="s">
        <v>424</v>
      </c>
      <c r="S25" s="29">
        <v>1</v>
      </c>
      <c r="T25" s="43"/>
    </row>
    <row r="26" spans="1:20" x14ac:dyDescent="0.25">
      <c r="A26" s="29" t="s">
        <v>318</v>
      </c>
      <c r="B26" s="29" t="s">
        <v>422</v>
      </c>
      <c r="C26" s="29">
        <v>4</v>
      </c>
      <c r="D26" s="29">
        <v>1</v>
      </c>
      <c r="E26" s="43"/>
      <c r="J26" s="29" t="s">
        <v>465</v>
      </c>
      <c r="K26" s="29" t="s">
        <v>371</v>
      </c>
      <c r="L26" s="75">
        <v>17</v>
      </c>
      <c r="M26" s="85"/>
      <c r="N26" s="49"/>
      <c r="O26" s="29" t="s">
        <v>447</v>
      </c>
      <c r="P26" s="29" t="s">
        <v>351</v>
      </c>
      <c r="Q26" s="29" t="s">
        <v>54</v>
      </c>
      <c r="R26" s="29" t="s">
        <v>419</v>
      </c>
      <c r="S26" s="29">
        <v>1</v>
      </c>
      <c r="T26" s="43"/>
    </row>
    <row r="27" spans="1:20" x14ac:dyDescent="0.25">
      <c r="A27" s="29" t="s">
        <v>669</v>
      </c>
      <c r="B27" s="29" t="s">
        <v>521</v>
      </c>
      <c r="C27" s="29">
        <v>4</v>
      </c>
      <c r="D27" s="29">
        <v>1</v>
      </c>
      <c r="E27" s="43"/>
      <c r="J27" s="29" t="s">
        <v>477</v>
      </c>
      <c r="K27" s="29" t="s">
        <v>384</v>
      </c>
      <c r="L27" s="75">
        <v>3</v>
      </c>
      <c r="M27" s="85"/>
      <c r="N27" s="49"/>
      <c r="O27" s="29" t="s">
        <v>447</v>
      </c>
      <c r="P27" s="29" t="s">
        <v>351</v>
      </c>
      <c r="Q27" s="29" t="s">
        <v>50</v>
      </c>
      <c r="R27" s="29" t="s">
        <v>417</v>
      </c>
      <c r="S27" s="29">
        <v>4</v>
      </c>
      <c r="T27" s="43"/>
    </row>
    <row r="28" spans="1:20" x14ac:dyDescent="0.25">
      <c r="A28" s="29" t="s">
        <v>320</v>
      </c>
      <c r="B28" s="29" t="s">
        <v>422</v>
      </c>
      <c r="C28" s="29">
        <v>4</v>
      </c>
      <c r="D28" s="29">
        <v>1</v>
      </c>
      <c r="E28" s="43"/>
      <c r="J28" s="29" t="s">
        <v>502</v>
      </c>
      <c r="K28" s="29" t="s">
        <v>411</v>
      </c>
      <c r="L28" s="75">
        <v>3</v>
      </c>
      <c r="M28" s="85"/>
      <c r="N28" s="49"/>
      <c r="O28" s="29" t="s">
        <v>448</v>
      </c>
      <c r="P28" s="29" t="s">
        <v>352</v>
      </c>
      <c r="Q28" s="29" t="s">
        <v>670</v>
      </c>
      <c r="R28" s="29" t="s">
        <v>521</v>
      </c>
      <c r="S28" s="29">
        <v>1</v>
      </c>
      <c r="T28" s="43"/>
    </row>
    <row r="29" spans="1:20" x14ac:dyDescent="0.25">
      <c r="A29" s="29" t="s">
        <v>278</v>
      </c>
      <c r="B29" s="29" t="s">
        <v>422</v>
      </c>
      <c r="C29" s="29">
        <v>4</v>
      </c>
      <c r="D29" s="29">
        <v>1</v>
      </c>
      <c r="E29" s="43"/>
      <c r="J29" s="29" t="s">
        <v>466</v>
      </c>
      <c r="K29" s="29" t="s">
        <v>372</v>
      </c>
      <c r="L29" s="75">
        <v>2</v>
      </c>
      <c r="M29" s="85"/>
      <c r="N29" s="49"/>
      <c r="O29" s="29" t="s">
        <v>448</v>
      </c>
      <c r="P29" s="29" t="s">
        <v>352</v>
      </c>
      <c r="Q29" s="29" t="s">
        <v>655</v>
      </c>
      <c r="R29" s="29" t="s">
        <v>436</v>
      </c>
      <c r="S29" s="29">
        <v>2</v>
      </c>
      <c r="T29" s="43"/>
    </row>
    <row r="30" spans="1:20" x14ac:dyDescent="0.25">
      <c r="A30" s="29" t="s">
        <v>279</v>
      </c>
      <c r="B30" s="29" t="s">
        <v>419</v>
      </c>
      <c r="C30" s="29">
        <v>4</v>
      </c>
      <c r="D30" s="29">
        <v>1</v>
      </c>
      <c r="E30" s="43"/>
      <c r="J30" s="29" t="s">
        <v>519</v>
      </c>
      <c r="K30" s="29" t="s">
        <v>518</v>
      </c>
      <c r="L30" s="75">
        <v>1</v>
      </c>
      <c r="M30" s="85"/>
      <c r="N30" s="49"/>
      <c r="O30" s="29" t="s">
        <v>448</v>
      </c>
      <c r="P30" s="29" t="s">
        <v>352</v>
      </c>
      <c r="Q30" s="29" t="s">
        <v>50</v>
      </c>
      <c r="R30" s="29" t="s">
        <v>417</v>
      </c>
      <c r="S30" s="29">
        <v>2</v>
      </c>
      <c r="T30" s="43"/>
    </row>
    <row r="31" spans="1:20" x14ac:dyDescent="0.25">
      <c r="A31" s="29" t="s">
        <v>671</v>
      </c>
      <c r="B31" s="29" t="s">
        <v>433</v>
      </c>
      <c r="C31" s="29">
        <v>4</v>
      </c>
      <c r="D31" s="29">
        <v>1</v>
      </c>
      <c r="E31" s="43"/>
      <c r="J31" s="29" t="s">
        <v>467</v>
      </c>
      <c r="K31" s="29" t="s">
        <v>373</v>
      </c>
      <c r="L31" s="75">
        <v>3</v>
      </c>
      <c r="M31" s="85"/>
      <c r="N31" s="49"/>
      <c r="O31" s="29" t="s">
        <v>448</v>
      </c>
      <c r="P31" s="29" t="s">
        <v>352</v>
      </c>
      <c r="Q31" s="29" t="s">
        <v>72</v>
      </c>
      <c r="R31" s="29" t="s">
        <v>424</v>
      </c>
      <c r="S31" s="29">
        <v>1</v>
      </c>
      <c r="T31" s="43"/>
    </row>
    <row r="32" spans="1:20" x14ac:dyDescent="0.25">
      <c r="A32" s="29" t="s">
        <v>663</v>
      </c>
      <c r="B32" s="29" t="s">
        <v>416</v>
      </c>
      <c r="C32" s="29">
        <v>4</v>
      </c>
      <c r="D32" s="29">
        <v>1</v>
      </c>
      <c r="E32" s="43"/>
      <c r="J32" s="29" t="s">
        <v>495</v>
      </c>
      <c r="K32" s="29" t="s">
        <v>402</v>
      </c>
      <c r="L32" s="75">
        <v>1</v>
      </c>
      <c r="M32" s="85"/>
      <c r="N32" s="49"/>
      <c r="O32" s="29" t="s">
        <v>448</v>
      </c>
      <c r="P32" s="29" t="s">
        <v>352</v>
      </c>
      <c r="Q32" s="29" t="s">
        <v>332</v>
      </c>
      <c r="R32" s="29" t="s">
        <v>438</v>
      </c>
      <c r="S32" s="29">
        <v>1</v>
      </c>
      <c r="T32" s="43"/>
    </row>
    <row r="33" spans="1:20" x14ac:dyDescent="0.25">
      <c r="A33" s="29" t="s">
        <v>603</v>
      </c>
      <c r="B33" s="29" t="s">
        <v>431</v>
      </c>
      <c r="C33" s="29">
        <v>4</v>
      </c>
      <c r="D33" s="29">
        <v>1</v>
      </c>
      <c r="E33" s="43"/>
      <c r="J33" s="29" t="s">
        <v>636</v>
      </c>
      <c r="K33" s="29" t="s">
        <v>635</v>
      </c>
      <c r="L33" s="75">
        <v>1</v>
      </c>
      <c r="M33" s="85"/>
      <c r="N33" s="49"/>
      <c r="O33" s="29" t="s">
        <v>449</v>
      </c>
      <c r="P33" s="29" t="s">
        <v>353</v>
      </c>
      <c r="Q33" s="29" t="s">
        <v>254</v>
      </c>
      <c r="R33" s="29" t="s">
        <v>427</v>
      </c>
      <c r="S33" s="29">
        <v>1</v>
      </c>
      <c r="T33" s="43"/>
    </row>
    <row r="34" spans="1:20" x14ac:dyDescent="0.25">
      <c r="A34" s="29" t="s">
        <v>249</v>
      </c>
      <c r="B34" s="29" t="s">
        <v>416</v>
      </c>
      <c r="C34" s="29">
        <v>4</v>
      </c>
      <c r="D34" s="29">
        <v>1</v>
      </c>
      <c r="E34" s="43"/>
      <c r="J34" s="29" t="s">
        <v>472</v>
      </c>
      <c r="K34" s="29" t="s">
        <v>379</v>
      </c>
      <c r="L34" s="75">
        <v>40</v>
      </c>
      <c r="M34" s="85"/>
      <c r="N34" s="49"/>
      <c r="O34" s="29" t="s">
        <v>449</v>
      </c>
      <c r="P34" s="29" t="s">
        <v>353</v>
      </c>
      <c r="Q34" s="29" t="s">
        <v>672</v>
      </c>
      <c r="R34" s="29" t="s">
        <v>423</v>
      </c>
      <c r="S34" s="29">
        <v>1</v>
      </c>
      <c r="T34" s="43"/>
    </row>
    <row r="35" spans="1:20" x14ac:dyDescent="0.25">
      <c r="A35" s="29" t="s">
        <v>650</v>
      </c>
      <c r="B35" s="29" t="s">
        <v>580</v>
      </c>
      <c r="C35" s="29">
        <v>4</v>
      </c>
      <c r="D35" s="29">
        <v>1</v>
      </c>
      <c r="E35" s="43"/>
      <c r="J35" s="29" t="s">
        <v>473</v>
      </c>
      <c r="K35" s="29" t="s">
        <v>380</v>
      </c>
      <c r="L35" s="75">
        <v>13</v>
      </c>
      <c r="M35" s="85"/>
      <c r="N35" s="49"/>
      <c r="O35" s="29" t="s">
        <v>546</v>
      </c>
      <c r="P35" s="29" t="s">
        <v>545</v>
      </c>
      <c r="Q35" s="29" t="s">
        <v>114</v>
      </c>
      <c r="R35" s="29" t="s">
        <v>417</v>
      </c>
      <c r="S35" s="29">
        <v>1</v>
      </c>
      <c r="T35" s="43"/>
    </row>
    <row r="36" spans="1:20" x14ac:dyDescent="0.25">
      <c r="A36" s="29" t="s">
        <v>673</v>
      </c>
      <c r="B36" s="29" t="s">
        <v>580</v>
      </c>
      <c r="C36" s="29">
        <v>4</v>
      </c>
      <c r="D36" s="29">
        <v>1</v>
      </c>
      <c r="E36" s="43"/>
      <c r="J36" s="29" t="s">
        <v>471</v>
      </c>
      <c r="K36" s="29" t="s">
        <v>377</v>
      </c>
      <c r="L36" s="75">
        <v>1</v>
      </c>
      <c r="M36" s="85"/>
      <c r="N36" s="49"/>
      <c r="O36" s="29" t="s">
        <v>450</v>
      </c>
      <c r="P36" s="29" t="s">
        <v>354</v>
      </c>
      <c r="Q36" s="29" t="s">
        <v>112</v>
      </c>
      <c r="R36" s="29" t="s">
        <v>417</v>
      </c>
      <c r="S36" s="29">
        <v>1</v>
      </c>
      <c r="T36" s="43"/>
    </row>
    <row r="37" spans="1:20" x14ac:dyDescent="0.25">
      <c r="A37" s="29" t="s">
        <v>674</v>
      </c>
      <c r="B37" s="29" t="s">
        <v>517</v>
      </c>
      <c r="C37" s="29">
        <v>4</v>
      </c>
      <c r="D37" s="29">
        <v>1</v>
      </c>
      <c r="E37" s="43"/>
      <c r="J37" s="29" t="s">
        <v>471</v>
      </c>
      <c r="K37" s="29" t="s">
        <v>378</v>
      </c>
      <c r="L37" s="75">
        <v>1</v>
      </c>
      <c r="M37" s="85"/>
      <c r="N37" s="49"/>
      <c r="O37" s="29" t="s">
        <v>450</v>
      </c>
      <c r="P37" s="29" t="s">
        <v>354</v>
      </c>
      <c r="Q37" s="29" t="s">
        <v>661</v>
      </c>
      <c r="R37" s="29" t="s">
        <v>531</v>
      </c>
      <c r="S37" s="29">
        <v>1</v>
      </c>
      <c r="T37" s="43"/>
    </row>
    <row r="38" spans="1:20" x14ac:dyDescent="0.25">
      <c r="A38" s="29" t="s">
        <v>675</v>
      </c>
      <c r="B38" s="29" t="s">
        <v>427</v>
      </c>
      <c r="C38" s="29">
        <v>4</v>
      </c>
      <c r="D38" s="29">
        <v>1</v>
      </c>
      <c r="E38" s="43"/>
      <c r="J38" s="29" t="s">
        <v>528</v>
      </c>
      <c r="K38" s="29" t="s">
        <v>527</v>
      </c>
      <c r="L38" s="75">
        <v>1</v>
      </c>
      <c r="M38" s="85"/>
      <c r="N38" s="49"/>
      <c r="O38" s="29" t="s">
        <v>450</v>
      </c>
      <c r="P38" s="29" t="s">
        <v>354</v>
      </c>
      <c r="Q38" s="29" t="s">
        <v>676</v>
      </c>
      <c r="R38" s="29" t="s">
        <v>431</v>
      </c>
      <c r="S38" s="29">
        <v>1</v>
      </c>
      <c r="T38" s="43"/>
    </row>
    <row r="39" spans="1:20" x14ac:dyDescent="0.25">
      <c r="A39" s="29" t="s">
        <v>67</v>
      </c>
      <c r="B39" s="29" t="s">
        <v>419</v>
      </c>
      <c r="C39" s="29">
        <v>4</v>
      </c>
      <c r="D39" s="29">
        <v>1</v>
      </c>
      <c r="E39" s="43"/>
      <c r="J39" s="29" t="s">
        <v>474</v>
      </c>
      <c r="K39" s="29" t="s">
        <v>381</v>
      </c>
      <c r="L39" s="75">
        <v>5</v>
      </c>
      <c r="M39" s="85"/>
      <c r="N39" s="49"/>
      <c r="O39" s="29" t="s">
        <v>450</v>
      </c>
      <c r="P39" s="29" t="s">
        <v>354</v>
      </c>
      <c r="Q39" s="29" t="s">
        <v>50</v>
      </c>
      <c r="R39" s="29" t="s">
        <v>417</v>
      </c>
      <c r="S39" s="29">
        <v>1</v>
      </c>
      <c r="T39" s="43"/>
    </row>
    <row r="40" spans="1:20" x14ac:dyDescent="0.25">
      <c r="A40" s="29" t="s">
        <v>171</v>
      </c>
      <c r="B40" s="29" t="s">
        <v>420</v>
      </c>
      <c r="C40" s="29">
        <v>4</v>
      </c>
      <c r="D40" s="29">
        <v>1</v>
      </c>
      <c r="E40" s="43"/>
      <c r="J40" s="29" t="s">
        <v>677</v>
      </c>
      <c r="K40" s="29" t="s">
        <v>678</v>
      </c>
      <c r="L40" s="75">
        <v>1</v>
      </c>
      <c r="M40" s="85"/>
      <c r="N40" s="49"/>
      <c r="O40" s="29" t="s">
        <v>510</v>
      </c>
      <c r="P40" s="29" t="s">
        <v>509</v>
      </c>
      <c r="Q40" s="29" t="s">
        <v>243</v>
      </c>
      <c r="R40" s="29" t="s">
        <v>420</v>
      </c>
      <c r="S40" s="29">
        <v>1</v>
      </c>
      <c r="T40" s="43"/>
    </row>
    <row r="41" spans="1:20" x14ac:dyDescent="0.25">
      <c r="A41" s="29" t="s">
        <v>679</v>
      </c>
      <c r="B41" s="29" t="s">
        <v>431</v>
      </c>
      <c r="C41" s="29">
        <v>4</v>
      </c>
      <c r="D41" s="29">
        <v>1</v>
      </c>
      <c r="E41" s="43"/>
      <c r="J41" s="29" t="s">
        <v>475</v>
      </c>
      <c r="K41" s="29" t="s">
        <v>382</v>
      </c>
      <c r="L41" s="75">
        <v>1</v>
      </c>
      <c r="M41" s="85"/>
      <c r="N41" s="49"/>
      <c r="O41" s="29" t="s">
        <v>451</v>
      </c>
      <c r="P41" s="29" t="s">
        <v>355</v>
      </c>
      <c r="Q41" s="29" t="s">
        <v>59</v>
      </c>
      <c r="R41" s="29" t="s">
        <v>428</v>
      </c>
      <c r="S41" s="29">
        <v>1</v>
      </c>
      <c r="T41" s="43"/>
    </row>
    <row r="42" spans="1:20" x14ac:dyDescent="0.25">
      <c r="A42" s="29" t="s">
        <v>680</v>
      </c>
      <c r="B42" s="29" t="s">
        <v>436</v>
      </c>
      <c r="C42" s="29">
        <v>4</v>
      </c>
      <c r="D42" s="29">
        <v>1</v>
      </c>
      <c r="E42" s="43"/>
      <c r="J42" s="29" t="s">
        <v>476</v>
      </c>
      <c r="K42" s="29" t="s">
        <v>383</v>
      </c>
      <c r="L42" s="75">
        <v>2</v>
      </c>
      <c r="M42" s="85"/>
      <c r="N42" s="49"/>
      <c r="O42" s="29" t="s">
        <v>451</v>
      </c>
      <c r="P42" s="29" t="s">
        <v>355</v>
      </c>
      <c r="Q42" s="29" t="s">
        <v>108</v>
      </c>
      <c r="R42" s="29" t="s">
        <v>417</v>
      </c>
      <c r="S42" s="29">
        <v>1</v>
      </c>
      <c r="T42" s="43"/>
    </row>
    <row r="43" spans="1:20" x14ac:dyDescent="0.25">
      <c r="A43" s="29" t="s">
        <v>213</v>
      </c>
      <c r="B43" s="29" t="s">
        <v>426</v>
      </c>
      <c r="C43" s="29">
        <v>4</v>
      </c>
      <c r="D43" s="29">
        <v>1</v>
      </c>
      <c r="E43" s="43"/>
      <c r="J43" s="29" t="s">
        <v>530</v>
      </c>
      <c r="K43" s="29" t="s">
        <v>529</v>
      </c>
      <c r="L43" s="75">
        <v>1</v>
      </c>
      <c r="M43" s="85"/>
      <c r="N43" s="49"/>
      <c r="O43" s="29" t="s">
        <v>451</v>
      </c>
      <c r="P43" s="29" t="s">
        <v>355</v>
      </c>
      <c r="Q43" s="29" t="s">
        <v>199</v>
      </c>
      <c r="R43" s="29" t="s">
        <v>430</v>
      </c>
      <c r="S43" s="29">
        <v>1</v>
      </c>
      <c r="T43" s="43"/>
    </row>
    <row r="44" spans="1:20" x14ac:dyDescent="0.25">
      <c r="A44" s="29" t="s">
        <v>676</v>
      </c>
      <c r="B44" s="29" t="s">
        <v>431</v>
      </c>
      <c r="C44" s="29">
        <v>4</v>
      </c>
      <c r="D44" s="29">
        <v>1</v>
      </c>
      <c r="E44" s="43"/>
      <c r="J44" s="29" t="s">
        <v>478</v>
      </c>
      <c r="K44" s="29" t="s">
        <v>385</v>
      </c>
      <c r="L44" s="75">
        <v>6</v>
      </c>
      <c r="M44" s="85"/>
      <c r="N44" s="49"/>
      <c r="O44" s="29" t="s">
        <v>451</v>
      </c>
      <c r="P44" s="29" t="s">
        <v>355</v>
      </c>
      <c r="Q44" s="29" t="s">
        <v>76</v>
      </c>
      <c r="R44" s="29" t="s">
        <v>420</v>
      </c>
      <c r="S44" s="29">
        <v>1</v>
      </c>
      <c r="T44" s="43"/>
    </row>
    <row r="45" spans="1:20" x14ac:dyDescent="0.25">
      <c r="A45" s="29" t="s">
        <v>666</v>
      </c>
      <c r="B45" s="29" t="s">
        <v>667</v>
      </c>
      <c r="C45" s="29">
        <v>4</v>
      </c>
      <c r="D45" s="29">
        <v>1</v>
      </c>
      <c r="E45" s="43"/>
      <c r="J45" s="29" t="s">
        <v>479</v>
      </c>
      <c r="K45" s="29" t="s">
        <v>386</v>
      </c>
      <c r="L45" s="75">
        <v>2</v>
      </c>
      <c r="M45" s="85"/>
      <c r="N45" s="49"/>
      <c r="O45" s="29" t="s">
        <v>451</v>
      </c>
      <c r="P45" s="29" t="s">
        <v>355</v>
      </c>
      <c r="Q45" s="29" t="s">
        <v>110</v>
      </c>
      <c r="R45" s="29" t="s">
        <v>417</v>
      </c>
      <c r="S45" s="29">
        <v>1</v>
      </c>
      <c r="T45" s="43"/>
    </row>
    <row r="46" spans="1:20" x14ac:dyDescent="0.25">
      <c r="A46" s="29" t="s">
        <v>681</v>
      </c>
      <c r="B46" s="29" t="s">
        <v>429</v>
      </c>
      <c r="C46" s="29">
        <v>4</v>
      </c>
      <c r="D46" s="29">
        <v>1</v>
      </c>
      <c r="E46" s="43"/>
      <c r="J46" s="29" t="s">
        <v>480</v>
      </c>
      <c r="K46" s="29" t="s">
        <v>387</v>
      </c>
      <c r="L46" s="75">
        <v>12</v>
      </c>
      <c r="M46" s="85"/>
      <c r="N46" s="49"/>
      <c r="O46" s="29" t="s">
        <v>451</v>
      </c>
      <c r="P46" s="29" t="s">
        <v>355</v>
      </c>
      <c r="Q46" s="29" t="s">
        <v>67</v>
      </c>
      <c r="R46" s="29" t="s">
        <v>419</v>
      </c>
      <c r="S46" s="29">
        <v>1</v>
      </c>
      <c r="T46" s="43"/>
    </row>
    <row r="47" spans="1:20" x14ac:dyDescent="0.25">
      <c r="A47" s="29" t="s">
        <v>92</v>
      </c>
      <c r="B47" s="29" t="s">
        <v>424</v>
      </c>
      <c r="C47" s="29">
        <v>4</v>
      </c>
      <c r="D47" s="29">
        <v>1</v>
      </c>
      <c r="E47" s="43"/>
      <c r="J47" s="29" t="s">
        <v>481</v>
      </c>
      <c r="K47" s="29" t="s">
        <v>388</v>
      </c>
      <c r="L47" s="75">
        <v>3</v>
      </c>
      <c r="M47" s="85"/>
      <c r="N47" s="49"/>
      <c r="O47" s="29" t="s">
        <v>451</v>
      </c>
      <c r="P47" s="29" t="s">
        <v>355</v>
      </c>
      <c r="Q47" s="29" t="s">
        <v>682</v>
      </c>
      <c r="R47" s="29" t="s">
        <v>437</v>
      </c>
      <c r="S47" s="29">
        <v>1</v>
      </c>
      <c r="T47" s="43"/>
    </row>
    <row r="48" spans="1:20" x14ac:dyDescent="0.25">
      <c r="A48" s="29" t="s">
        <v>254</v>
      </c>
      <c r="B48" s="29" t="s">
        <v>427</v>
      </c>
      <c r="C48" s="29">
        <v>4</v>
      </c>
      <c r="D48" s="29">
        <v>1</v>
      </c>
      <c r="E48" s="43"/>
      <c r="J48" s="29" t="s">
        <v>452</v>
      </c>
      <c r="K48" s="29" t="s">
        <v>356</v>
      </c>
      <c r="L48" s="75">
        <v>5</v>
      </c>
      <c r="M48" s="85"/>
      <c r="N48" s="49"/>
      <c r="O48" s="29" t="s">
        <v>451</v>
      </c>
      <c r="P48" s="29" t="s">
        <v>355</v>
      </c>
      <c r="Q48" s="29" t="s">
        <v>665</v>
      </c>
      <c r="R48" s="29" t="s">
        <v>549</v>
      </c>
      <c r="S48" s="29">
        <v>1</v>
      </c>
      <c r="T48" s="43"/>
    </row>
    <row r="49" spans="1:20" x14ac:dyDescent="0.25">
      <c r="A49" s="29" t="s">
        <v>668</v>
      </c>
      <c r="B49" s="29" t="s">
        <v>424</v>
      </c>
      <c r="C49" s="29">
        <v>4</v>
      </c>
      <c r="D49" s="29">
        <v>1</v>
      </c>
      <c r="E49" s="43"/>
      <c r="J49" s="29" t="s">
        <v>483</v>
      </c>
      <c r="K49" s="29" t="s">
        <v>390</v>
      </c>
      <c r="L49" s="75">
        <v>1</v>
      </c>
      <c r="M49" s="85"/>
      <c r="N49" s="49"/>
      <c r="O49" s="29" t="s">
        <v>488</v>
      </c>
      <c r="P49" s="29" t="s">
        <v>395</v>
      </c>
      <c r="Q49" s="29" t="s">
        <v>683</v>
      </c>
      <c r="R49" s="29" t="s">
        <v>531</v>
      </c>
      <c r="S49" s="29">
        <v>1</v>
      </c>
      <c r="T49" s="43"/>
    </row>
    <row r="50" spans="1:20" x14ac:dyDescent="0.25">
      <c r="A50" s="29" t="s">
        <v>216</v>
      </c>
      <c r="B50" s="29" t="s">
        <v>438</v>
      </c>
      <c r="C50" s="29">
        <v>4</v>
      </c>
      <c r="D50" s="29">
        <v>1</v>
      </c>
      <c r="E50" s="43"/>
      <c r="J50" s="29" t="s">
        <v>484</v>
      </c>
      <c r="K50" s="29" t="s">
        <v>391</v>
      </c>
      <c r="L50" s="75">
        <v>4</v>
      </c>
      <c r="M50" s="85"/>
      <c r="N50" s="49"/>
      <c r="O50" s="29" t="s">
        <v>453</v>
      </c>
      <c r="P50" s="29" t="s">
        <v>357</v>
      </c>
      <c r="Q50" s="29" t="s">
        <v>52</v>
      </c>
      <c r="R50" s="29" t="s">
        <v>419</v>
      </c>
      <c r="S50" s="29">
        <v>1</v>
      </c>
      <c r="T50" s="43"/>
    </row>
    <row r="51" spans="1:20" x14ac:dyDescent="0.25">
      <c r="A51" s="29" t="s">
        <v>684</v>
      </c>
      <c r="B51" s="29" t="s">
        <v>531</v>
      </c>
      <c r="C51" s="29">
        <v>4</v>
      </c>
      <c r="D51" s="29">
        <v>1</v>
      </c>
      <c r="E51" s="43"/>
      <c r="J51" s="29" t="s">
        <v>485</v>
      </c>
      <c r="K51" s="29" t="s">
        <v>392</v>
      </c>
      <c r="L51" s="75">
        <v>6</v>
      </c>
      <c r="M51" s="85"/>
      <c r="N51" s="49"/>
      <c r="O51" s="29" t="s">
        <v>453</v>
      </c>
      <c r="P51" s="29" t="s">
        <v>357</v>
      </c>
      <c r="Q51" s="29" t="s">
        <v>50</v>
      </c>
      <c r="R51" s="29" t="s">
        <v>417</v>
      </c>
      <c r="S51" s="29">
        <v>2</v>
      </c>
      <c r="T51" s="43"/>
    </row>
    <row r="52" spans="1:20" x14ac:dyDescent="0.25">
      <c r="A52" s="29" t="s">
        <v>185</v>
      </c>
      <c r="B52" s="29" t="s">
        <v>418</v>
      </c>
      <c r="C52" s="29">
        <v>4</v>
      </c>
      <c r="D52" s="29">
        <v>1</v>
      </c>
      <c r="E52" s="43"/>
      <c r="J52" s="29" t="s">
        <v>487</v>
      </c>
      <c r="K52" s="29" t="s">
        <v>394</v>
      </c>
      <c r="L52" s="75">
        <v>4</v>
      </c>
      <c r="M52" s="85"/>
      <c r="N52" s="49"/>
      <c r="O52" s="29" t="s">
        <v>454</v>
      </c>
      <c r="P52" s="29" t="s">
        <v>358</v>
      </c>
      <c r="Q52" s="29" t="s">
        <v>320</v>
      </c>
      <c r="R52" s="29" t="s">
        <v>422</v>
      </c>
      <c r="S52" s="29">
        <v>1</v>
      </c>
      <c r="T52" s="43"/>
    </row>
    <row r="53" spans="1:20" x14ac:dyDescent="0.25">
      <c r="A53" s="29" t="s">
        <v>149</v>
      </c>
      <c r="B53" s="29" t="s">
        <v>430</v>
      </c>
      <c r="C53" s="29">
        <v>4</v>
      </c>
      <c r="D53" s="29">
        <v>1</v>
      </c>
      <c r="E53" s="43"/>
      <c r="J53" s="29" t="s">
        <v>489</v>
      </c>
      <c r="K53" s="29" t="s">
        <v>396</v>
      </c>
      <c r="L53" s="75">
        <v>2</v>
      </c>
      <c r="M53" s="85"/>
      <c r="N53" s="49"/>
      <c r="O53" s="29" t="s">
        <v>454</v>
      </c>
      <c r="P53" s="29" t="s">
        <v>358</v>
      </c>
      <c r="Q53" s="29" t="s">
        <v>591</v>
      </c>
      <c r="R53" s="29" t="s">
        <v>435</v>
      </c>
      <c r="S53" s="29">
        <v>1</v>
      </c>
      <c r="T53" s="43"/>
    </row>
    <row r="54" spans="1:20" x14ac:dyDescent="0.25">
      <c r="A54" s="29" t="s">
        <v>219</v>
      </c>
      <c r="B54" s="29" t="s">
        <v>427</v>
      </c>
      <c r="C54" s="29">
        <v>4</v>
      </c>
      <c r="D54" s="29">
        <v>1</v>
      </c>
      <c r="E54" s="43"/>
      <c r="J54" s="29" t="s">
        <v>494</v>
      </c>
      <c r="K54" s="29" t="s">
        <v>401</v>
      </c>
      <c r="L54" s="75">
        <v>2</v>
      </c>
      <c r="M54" s="85"/>
      <c r="N54" s="49"/>
      <c r="O54" s="29" t="s">
        <v>454</v>
      </c>
      <c r="P54" s="29" t="s">
        <v>358</v>
      </c>
      <c r="Q54" s="29" t="s">
        <v>108</v>
      </c>
      <c r="R54" s="29" t="s">
        <v>417</v>
      </c>
      <c r="S54" s="29">
        <v>1</v>
      </c>
      <c r="T54" s="43"/>
    </row>
    <row r="55" spans="1:20" x14ac:dyDescent="0.25">
      <c r="A55" s="29" t="s">
        <v>331</v>
      </c>
      <c r="B55" s="29" t="s">
        <v>427</v>
      </c>
      <c r="C55" s="29">
        <v>4</v>
      </c>
      <c r="D55" s="29">
        <v>1</v>
      </c>
      <c r="E55" s="43"/>
      <c r="J55" s="29" t="s">
        <v>490</v>
      </c>
      <c r="K55" s="29" t="s">
        <v>397</v>
      </c>
      <c r="L55" s="75">
        <v>1</v>
      </c>
      <c r="M55" s="85"/>
      <c r="N55" s="49"/>
      <c r="O55" s="29" t="s">
        <v>454</v>
      </c>
      <c r="P55" s="29" t="s">
        <v>358</v>
      </c>
      <c r="Q55" s="29" t="s">
        <v>51</v>
      </c>
      <c r="R55" s="29" t="s">
        <v>419</v>
      </c>
      <c r="S55" s="29">
        <v>1</v>
      </c>
      <c r="T55" s="43"/>
    </row>
    <row r="56" spans="1:20" x14ac:dyDescent="0.25">
      <c r="A56" s="29" t="s">
        <v>672</v>
      </c>
      <c r="B56" s="29" t="s">
        <v>423</v>
      </c>
      <c r="C56" s="29">
        <v>4</v>
      </c>
      <c r="D56" s="29">
        <v>1</v>
      </c>
      <c r="E56" s="43"/>
      <c r="J56" s="29" t="s">
        <v>491</v>
      </c>
      <c r="K56" s="29" t="s">
        <v>398</v>
      </c>
      <c r="L56" s="75">
        <v>3</v>
      </c>
      <c r="M56" s="85"/>
      <c r="N56" s="49"/>
      <c r="O56" s="29" t="s">
        <v>454</v>
      </c>
      <c r="P56" s="29" t="s">
        <v>358</v>
      </c>
      <c r="Q56" s="29" t="s">
        <v>111</v>
      </c>
      <c r="R56" s="29" t="s">
        <v>417</v>
      </c>
      <c r="S56" s="29">
        <v>1</v>
      </c>
      <c r="T56" s="43"/>
    </row>
    <row r="57" spans="1:20" x14ac:dyDescent="0.25">
      <c r="A57" s="29" t="s">
        <v>685</v>
      </c>
      <c r="B57" s="29" t="s">
        <v>421</v>
      </c>
      <c r="C57" s="29">
        <v>4</v>
      </c>
      <c r="D57" s="29">
        <v>1</v>
      </c>
      <c r="E57" s="43"/>
      <c r="J57" s="29" t="s">
        <v>492</v>
      </c>
      <c r="K57" s="29" t="s">
        <v>399</v>
      </c>
      <c r="L57" s="75">
        <v>7</v>
      </c>
      <c r="M57" s="85"/>
      <c r="N57" s="49"/>
      <c r="O57" s="29" t="s">
        <v>455</v>
      </c>
      <c r="P57" s="29" t="s">
        <v>359</v>
      </c>
      <c r="Q57" s="29" t="s">
        <v>591</v>
      </c>
      <c r="R57" s="29" t="s">
        <v>435</v>
      </c>
      <c r="S57" s="29">
        <v>1</v>
      </c>
      <c r="T57" s="43"/>
    </row>
    <row r="58" spans="1:20" x14ac:dyDescent="0.25">
      <c r="A58" s="29" t="s">
        <v>686</v>
      </c>
      <c r="B58" s="29" t="s">
        <v>418</v>
      </c>
      <c r="C58" s="29">
        <v>4</v>
      </c>
      <c r="D58" s="29">
        <v>1</v>
      </c>
      <c r="E58" s="43"/>
      <c r="J58" s="29" t="s">
        <v>493</v>
      </c>
      <c r="K58" s="29" t="s">
        <v>400</v>
      </c>
      <c r="L58" s="75">
        <v>9</v>
      </c>
      <c r="M58" s="85"/>
      <c r="N58" s="49"/>
      <c r="O58" s="29" t="s">
        <v>455</v>
      </c>
      <c r="P58" s="29" t="s">
        <v>359</v>
      </c>
      <c r="Q58" s="29" t="s">
        <v>603</v>
      </c>
      <c r="R58" s="29" t="s">
        <v>431</v>
      </c>
      <c r="S58" s="29">
        <v>1</v>
      </c>
      <c r="T58" s="43"/>
    </row>
    <row r="59" spans="1:20" x14ac:dyDescent="0.25">
      <c r="A59" s="29" t="s">
        <v>105</v>
      </c>
      <c r="B59" s="29" t="s">
        <v>426</v>
      </c>
      <c r="C59" s="29">
        <v>4</v>
      </c>
      <c r="D59" s="29">
        <v>1</v>
      </c>
      <c r="E59" s="43"/>
      <c r="J59" s="29" t="s">
        <v>496</v>
      </c>
      <c r="K59" s="29" t="s">
        <v>403</v>
      </c>
      <c r="L59" s="75">
        <v>2</v>
      </c>
      <c r="M59" s="85"/>
      <c r="N59" s="49"/>
      <c r="O59" s="29" t="s">
        <v>455</v>
      </c>
      <c r="P59" s="29" t="s">
        <v>359</v>
      </c>
      <c r="Q59" s="29" t="s">
        <v>52</v>
      </c>
      <c r="R59" s="29" t="s">
        <v>419</v>
      </c>
      <c r="S59" s="29">
        <v>1</v>
      </c>
      <c r="T59" s="43"/>
    </row>
    <row r="60" spans="1:20" x14ac:dyDescent="0.25">
      <c r="A60" s="29" t="s">
        <v>687</v>
      </c>
      <c r="B60" s="29" t="s">
        <v>416</v>
      </c>
      <c r="C60" s="29">
        <v>4</v>
      </c>
      <c r="D60" s="29">
        <v>1</v>
      </c>
      <c r="E60" s="43"/>
      <c r="J60" s="29" t="s">
        <v>497</v>
      </c>
      <c r="K60" s="29" t="s">
        <v>404</v>
      </c>
      <c r="L60" s="75">
        <v>9</v>
      </c>
      <c r="M60" s="85"/>
      <c r="N60" s="49"/>
      <c r="O60" s="29" t="s">
        <v>455</v>
      </c>
      <c r="P60" s="29" t="s">
        <v>359</v>
      </c>
      <c r="Q60" s="29" t="s">
        <v>688</v>
      </c>
      <c r="R60" s="29" t="s">
        <v>438</v>
      </c>
      <c r="S60" s="29">
        <v>1</v>
      </c>
      <c r="T60" s="43"/>
    </row>
    <row r="61" spans="1:20" x14ac:dyDescent="0.25">
      <c r="A61" s="29" t="s">
        <v>689</v>
      </c>
      <c r="B61" s="29" t="s">
        <v>433</v>
      </c>
      <c r="C61" s="29">
        <v>4</v>
      </c>
      <c r="D61" s="29">
        <v>1</v>
      </c>
      <c r="E61" s="43"/>
      <c r="J61" s="29" t="s">
        <v>497</v>
      </c>
      <c r="K61" s="29" t="s">
        <v>405</v>
      </c>
      <c r="L61" s="75">
        <v>3</v>
      </c>
      <c r="M61" s="85"/>
      <c r="N61" s="49"/>
      <c r="O61" s="29" t="s">
        <v>455</v>
      </c>
      <c r="P61" s="29" t="s">
        <v>359</v>
      </c>
      <c r="Q61" s="29" t="s">
        <v>684</v>
      </c>
      <c r="R61" s="29" t="s">
        <v>531</v>
      </c>
      <c r="S61" s="29">
        <v>1</v>
      </c>
      <c r="T61" s="43"/>
    </row>
    <row r="62" spans="1:20" x14ac:dyDescent="0.25">
      <c r="A62" s="29" t="s">
        <v>690</v>
      </c>
      <c r="B62" s="29" t="s">
        <v>426</v>
      </c>
      <c r="C62" s="29">
        <v>4</v>
      </c>
      <c r="D62" s="29">
        <v>1</v>
      </c>
      <c r="E62" s="43"/>
      <c r="J62" s="29" t="s">
        <v>499</v>
      </c>
      <c r="K62" s="29" t="s">
        <v>407</v>
      </c>
      <c r="L62" s="75">
        <v>2</v>
      </c>
      <c r="M62" s="85"/>
      <c r="N62" s="49"/>
      <c r="O62" s="29" t="s">
        <v>455</v>
      </c>
      <c r="P62" s="29" t="s">
        <v>359</v>
      </c>
      <c r="Q62" s="29" t="s">
        <v>50</v>
      </c>
      <c r="R62" s="29" t="s">
        <v>417</v>
      </c>
      <c r="S62" s="29">
        <v>2</v>
      </c>
      <c r="T62" s="43"/>
    </row>
    <row r="63" spans="1:20" x14ac:dyDescent="0.25">
      <c r="A63" s="29" t="s">
        <v>691</v>
      </c>
      <c r="B63" s="29" t="s">
        <v>621</v>
      </c>
      <c r="C63" s="29">
        <v>4</v>
      </c>
      <c r="D63" s="29">
        <v>1</v>
      </c>
      <c r="E63" s="43"/>
      <c r="J63" s="29" t="s">
        <v>498</v>
      </c>
      <c r="K63" s="29" t="s">
        <v>406</v>
      </c>
      <c r="L63" s="75">
        <v>6</v>
      </c>
      <c r="M63" s="85"/>
      <c r="N63" s="49"/>
      <c r="O63" s="29" t="s">
        <v>455</v>
      </c>
      <c r="P63" s="29" t="s">
        <v>359</v>
      </c>
      <c r="Q63" s="29" t="s">
        <v>104</v>
      </c>
      <c r="R63" s="29" t="s">
        <v>424</v>
      </c>
      <c r="S63" s="29">
        <v>1</v>
      </c>
      <c r="T63" s="43"/>
    </row>
    <row r="64" spans="1:20" x14ac:dyDescent="0.25">
      <c r="A64" s="29" t="s">
        <v>108</v>
      </c>
      <c r="B64" s="29" t="s">
        <v>417</v>
      </c>
      <c r="C64" s="29">
        <v>2</v>
      </c>
      <c r="D64" s="29">
        <v>21</v>
      </c>
      <c r="E64" s="43"/>
      <c r="J64" s="29" t="s">
        <v>544</v>
      </c>
      <c r="K64" s="29" t="s">
        <v>543</v>
      </c>
      <c r="L64" s="75">
        <v>2</v>
      </c>
      <c r="M64" s="85"/>
      <c r="N64" s="49"/>
      <c r="O64" s="29" t="s">
        <v>455</v>
      </c>
      <c r="P64" s="29" t="s">
        <v>359</v>
      </c>
      <c r="Q64" s="29" t="s">
        <v>243</v>
      </c>
      <c r="R64" s="29" t="s">
        <v>420</v>
      </c>
      <c r="S64" s="29">
        <v>1</v>
      </c>
      <c r="T64" s="43"/>
    </row>
    <row r="65" spans="1:20" x14ac:dyDescent="0.25">
      <c r="A65" s="29" t="s">
        <v>110</v>
      </c>
      <c r="B65" s="29" t="s">
        <v>417</v>
      </c>
      <c r="C65" s="29">
        <v>2</v>
      </c>
      <c r="D65" s="29">
        <v>11</v>
      </c>
      <c r="E65" s="43"/>
      <c r="J65" s="29" t="s">
        <v>561</v>
      </c>
      <c r="K65" s="29" t="s">
        <v>560</v>
      </c>
      <c r="L65" s="75">
        <v>1</v>
      </c>
      <c r="M65" s="85"/>
      <c r="N65" s="49"/>
      <c r="O65" s="29" t="s">
        <v>515</v>
      </c>
      <c r="P65" s="29" t="s">
        <v>514</v>
      </c>
      <c r="Q65" s="29" t="s">
        <v>663</v>
      </c>
      <c r="R65" s="29" t="s">
        <v>416</v>
      </c>
      <c r="S65" s="29">
        <v>1</v>
      </c>
      <c r="T65" s="43"/>
    </row>
    <row r="66" spans="1:20" x14ac:dyDescent="0.25">
      <c r="A66" s="29" t="s">
        <v>109</v>
      </c>
      <c r="B66" s="29" t="s">
        <v>417</v>
      </c>
      <c r="C66" s="29">
        <v>2</v>
      </c>
      <c r="D66" s="29">
        <v>10</v>
      </c>
      <c r="E66" s="43"/>
      <c r="J66" s="29" t="s">
        <v>500</v>
      </c>
      <c r="K66" s="29" t="s">
        <v>409</v>
      </c>
      <c r="L66" s="75">
        <v>4</v>
      </c>
      <c r="M66" s="85"/>
      <c r="N66" s="49"/>
      <c r="O66" s="29" t="s">
        <v>515</v>
      </c>
      <c r="P66" s="29" t="s">
        <v>514</v>
      </c>
      <c r="Q66" s="29" t="s">
        <v>686</v>
      </c>
      <c r="R66" s="29" t="s">
        <v>418</v>
      </c>
      <c r="S66" s="29">
        <v>1</v>
      </c>
      <c r="T66" s="43"/>
    </row>
    <row r="67" spans="1:20" x14ac:dyDescent="0.25">
      <c r="A67" s="29" t="s">
        <v>112</v>
      </c>
      <c r="B67" s="29" t="s">
        <v>417</v>
      </c>
      <c r="C67" s="29">
        <v>2</v>
      </c>
      <c r="D67" s="29">
        <v>5</v>
      </c>
      <c r="E67" s="43"/>
      <c r="J67" s="29" t="s">
        <v>501</v>
      </c>
      <c r="K67" s="29" t="s">
        <v>410</v>
      </c>
      <c r="L67" s="75">
        <v>6</v>
      </c>
      <c r="M67" s="85"/>
      <c r="N67" s="49"/>
      <c r="O67" s="29" t="s">
        <v>515</v>
      </c>
      <c r="P67" s="29" t="s">
        <v>514</v>
      </c>
      <c r="Q67" s="29" t="s">
        <v>50</v>
      </c>
      <c r="R67" s="29" t="s">
        <v>417</v>
      </c>
      <c r="S67" s="29">
        <v>4</v>
      </c>
      <c r="T67" s="43"/>
    </row>
    <row r="68" spans="1:20" x14ac:dyDescent="0.25">
      <c r="A68" s="29" t="s">
        <v>111</v>
      </c>
      <c r="B68" s="29" t="s">
        <v>417</v>
      </c>
      <c r="C68" s="29">
        <v>2</v>
      </c>
      <c r="D68" s="29">
        <v>5</v>
      </c>
      <c r="E68" s="43"/>
      <c r="J68" s="44"/>
      <c r="K68" s="44"/>
      <c r="L68" s="44"/>
      <c r="N68" s="49"/>
      <c r="O68" s="29" t="s">
        <v>457</v>
      </c>
      <c r="P68" s="29" t="s">
        <v>361</v>
      </c>
      <c r="Q68" s="29" t="s">
        <v>249</v>
      </c>
      <c r="R68" s="29" t="s">
        <v>416</v>
      </c>
      <c r="S68" s="29">
        <v>1</v>
      </c>
      <c r="T68" s="43"/>
    </row>
    <row r="69" spans="1:20" x14ac:dyDescent="0.25">
      <c r="A69" s="29" t="s">
        <v>651</v>
      </c>
      <c r="B69" s="29" t="s">
        <v>419</v>
      </c>
      <c r="C69" s="29">
        <v>2</v>
      </c>
      <c r="D69" s="29">
        <v>3</v>
      </c>
      <c r="E69" s="43"/>
      <c r="L69" s="41"/>
      <c r="N69" s="49"/>
      <c r="O69" s="29" t="s">
        <v>457</v>
      </c>
      <c r="P69" s="29" t="s">
        <v>361</v>
      </c>
      <c r="Q69" s="29" t="s">
        <v>681</v>
      </c>
      <c r="R69" s="29" t="s">
        <v>429</v>
      </c>
      <c r="S69" s="29">
        <v>1</v>
      </c>
      <c r="T69" s="43"/>
    </row>
    <row r="70" spans="1:20" x14ac:dyDescent="0.25">
      <c r="A70" s="29" t="s">
        <v>192</v>
      </c>
      <c r="B70" s="29" t="s">
        <v>424</v>
      </c>
      <c r="C70" s="29">
        <v>2</v>
      </c>
      <c r="D70" s="29">
        <v>3</v>
      </c>
      <c r="E70" s="43"/>
      <c r="L70" s="41"/>
      <c r="N70" s="49"/>
      <c r="O70" s="29" t="s">
        <v>457</v>
      </c>
      <c r="P70" s="29" t="s">
        <v>361</v>
      </c>
      <c r="Q70" s="29" t="s">
        <v>50</v>
      </c>
      <c r="R70" s="29" t="s">
        <v>417</v>
      </c>
      <c r="S70" s="29">
        <v>1</v>
      </c>
      <c r="T70" s="43"/>
    </row>
    <row r="71" spans="1:20" x14ac:dyDescent="0.25">
      <c r="A71" s="29" t="s">
        <v>158</v>
      </c>
      <c r="B71" s="29" t="s">
        <v>430</v>
      </c>
      <c r="C71" s="29">
        <v>2</v>
      </c>
      <c r="D71" s="29">
        <v>2</v>
      </c>
      <c r="E71" s="43"/>
      <c r="L71" s="41"/>
      <c r="N71" s="49"/>
      <c r="O71" s="29" t="s">
        <v>456</v>
      </c>
      <c r="P71" s="29" t="s">
        <v>360</v>
      </c>
      <c r="Q71" s="29" t="s">
        <v>57</v>
      </c>
      <c r="R71" s="29" t="s">
        <v>416</v>
      </c>
      <c r="S71" s="29">
        <v>1</v>
      </c>
      <c r="T71" s="43"/>
    </row>
    <row r="72" spans="1:20" x14ac:dyDescent="0.25">
      <c r="A72" s="29" t="s">
        <v>114</v>
      </c>
      <c r="B72" s="29" t="s">
        <v>417</v>
      </c>
      <c r="C72" s="29">
        <v>2</v>
      </c>
      <c r="D72" s="29">
        <v>2</v>
      </c>
      <c r="E72" s="43"/>
      <c r="L72" s="41"/>
      <c r="N72" s="49"/>
      <c r="O72" s="29" t="s">
        <v>456</v>
      </c>
      <c r="P72" s="29" t="s">
        <v>360</v>
      </c>
      <c r="Q72" s="29" t="s">
        <v>133</v>
      </c>
      <c r="R72" s="29" t="s">
        <v>430</v>
      </c>
      <c r="S72" s="29">
        <v>1</v>
      </c>
      <c r="T72" s="43"/>
    </row>
    <row r="73" spans="1:20" x14ac:dyDescent="0.25">
      <c r="A73" s="29" t="s">
        <v>129</v>
      </c>
      <c r="B73" s="29" t="s">
        <v>421</v>
      </c>
      <c r="C73" s="29">
        <v>2</v>
      </c>
      <c r="D73" s="29">
        <v>2</v>
      </c>
      <c r="E73" s="43"/>
      <c r="L73" s="41"/>
      <c r="N73" s="49"/>
      <c r="O73" s="29" t="s">
        <v>456</v>
      </c>
      <c r="P73" s="29" t="s">
        <v>360</v>
      </c>
      <c r="Q73" s="29" t="s">
        <v>110</v>
      </c>
      <c r="R73" s="29" t="s">
        <v>417</v>
      </c>
      <c r="S73" s="29">
        <v>1</v>
      </c>
      <c r="T73" s="43"/>
    </row>
    <row r="74" spans="1:20" x14ac:dyDescent="0.25">
      <c r="A74" s="29" t="s">
        <v>692</v>
      </c>
      <c r="B74" s="29" t="s">
        <v>438</v>
      </c>
      <c r="C74" s="29">
        <v>2</v>
      </c>
      <c r="D74" s="29">
        <v>1</v>
      </c>
      <c r="E74" s="43"/>
      <c r="L74" s="41"/>
      <c r="N74" s="49"/>
      <c r="O74" s="29" t="s">
        <v>456</v>
      </c>
      <c r="P74" s="29" t="s">
        <v>360</v>
      </c>
      <c r="Q74" s="29" t="s">
        <v>51</v>
      </c>
      <c r="R74" s="29" t="s">
        <v>419</v>
      </c>
      <c r="S74" s="29">
        <v>2</v>
      </c>
      <c r="T74" s="43"/>
    </row>
    <row r="75" spans="1:20" x14ac:dyDescent="0.25">
      <c r="A75" s="29" t="s">
        <v>693</v>
      </c>
      <c r="B75" s="29" t="s">
        <v>422</v>
      </c>
      <c r="C75" s="29">
        <v>2</v>
      </c>
      <c r="D75" s="29">
        <v>1</v>
      </c>
      <c r="E75" s="43"/>
      <c r="L75" s="41"/>
      <c r="N75" s="49"/>
      <c r="O75" s="29" t="s">
        <v>456</v>
      </c>
      <c r="P75" s="29" t="s">
        <v>360</v>
      </c>
      <c r="Q75" s="29" t="s">
        <v>129</v>
      </c>
      <c r="R75" s="29" t="s">
        <v>421</v>
      </c>
      <c r="S75" s="29">
        <v>1</v>
      </c>
      <c r="T75" s="43"/>
    </row>
    <row r="76" spans="1:20" x14ac:dyDescent="0.25">
      <c r="A76" s="29" t="s">
        <v>618</v>
      </c>
      <c r="B76" s="29" t="s">
        <v>421</v>
      </c>
      <c r="C76" s="29">
        <v>2</v>
      </c>
      <c r="D76" s="29">
        <v>1</v>
      </c>
      <c r="E76" s="43"/>
      <c r="L76" s="41"/>
      <c r="N76" s="49"/>
      <c r="O76" s="29" t="s">
        <v>456</v>
      </c>
      <c r="P76" s="29" t="s">
        <v>360</v>
      </c>
      <c r="Q76" s="29" t="s">
        <v>50</v>
      </c>
      <c r="R76" s="29" t="s">
        <v>417</v>
      </c>
      <c r="S76" s="29">
        <v>3</v>
      </c>
      <c r="T76" s="43"/>
    </row>
    <row r="77" spans="1:20" x14ac:dyDescent="0.25">
      <c r="A77" s="29" t="s">
        <v>300</v>
      </c>
      <c r="B77" s="29" t="s">
        <v>430</v>
      </c>
      <c r="C77" s="29">
        <v>2</v>
      </c>
      <c r="D77" s="29">
        <v>1</v>
      </c>
      <c r="E77" s="43"/>
      <c r="L77" s="41"/>
      <c r="N77" s="49"/>
      <c r="O77" s="29" t="s">
        <v>456</v>
      </c>
      <c r="P77" s="29" t="s">
        <v>360</v>
      </c>
      <c r="Q77" s="29" t="s">
        <v>105</v>
      </c>
      <c r="R77" s="29" t="s">
        <v>426</v>
      </c>
      <c r="S77" s="29">
        <v>1</v>
      </c>
      <c r="T77" s="43"/>
    </row>
    <row r="78" spans="1:20" x14ac:dyDescent="0.25">
      <c r="A78" s="29" t="s">
        <v>160</v>
      </c>
      <c r="B78" s="29" t="s">
        <v>419</v>
      </c>
      <c r="C78" s="29">
        <v>2</v>
      </c>
      <c r="D78" s="29">
        <v>1</v>
      </c>
      <c r="E78" s="43"/>
      <c r="L78" s="41"/>
      <c r="N78" s="49"/>
      <c r="O78" s="29" t="s">
        <v>460</v>
      </c>
      <c r="P78" s="29" t="s">
        <v>364</v>
      </c>
      <c r="Q78" s="29" t="s">
        <v>135</v>
      </c>
      <c r="R78" s="29" t="s">
        <v>425</v>
      </c>
      <c r="S78" s="29">
        <v>1</v>
      </c>
      <c r="T78" s="43"/>
    </row>
    <row r="79" spans="1:20" x14ac:dyDescent="0.25">
      <c r="A79" s="29" t="s">
        <v>265</v>
      </c>
      <c r="B79" s="29" t="s">
        <v>422</v>
      </c>
      <c r="C79" s="29">
        <v>2</v>
      </c>
      <c r="D79" s="29">
        <v>1</v>
      </c>
      <c r="E79" s="43"/>
      <c r="L79" s="41"/>
      <c r="N79" s="49"/>
      <c r="O79" s="29" t="s">
        <v>460</v>
      </c>
      <c r="P79" s="29" t="s">
        <v>364</v>
      </c>
      <c r="Q79" s="29" t="s">
        <v>52</v>
      </c>
      <c r="R79" s="29" t="s">
        <v>419</v>
      </c>
      <c r="S79" s="29">
        <v>1</v>
      </c>
      <c r="T79" s="43"/>
    </row>
    <row r="80" spans="1:20" x14ac:dyDescent="0.25">
      <c r="A80" s="29" t="s">
        <v>595</v>
      </c>
      <c r="B80" s="29" t="s">
        <v>426</v>
      </c>
      <c r="C80" s="29">
        <v>2</v>
      </c>
      <c r="D80" s="29">
        <v>1</v>
      </c>
      <c r="E80" s="43"/>
      <c r="L80" s="41"/>
      <c r="N80" s="49"/>
      <c r="O80" s="29" t="s">
        <v>460</v>
      </c>
      <c r="P80" s="29" t="s">
        <v>364</v>
      </c>
      <c r="Q80" s="29" t="s">
        <v>50</v>
      </c>
      <c r="R80" s="29" t="s">
        <v>417</v>
      </c>
      <c r="S80" s="29">
        <v>3</v>
      </c>
      <c r="T80" s="43"/>
    </row>
    <row r="81" spans="1:20" x14ac:dyDescent="0.25">
      <c r="A81" s="29" t="s">
        <v>230</v>
      </c>
      <c r="B81" s="29" t="s">
        <v>419</v>
      </c>
      <c r="C81" s="29">
        <v>2</v>
      </c>
      <c r="D81" s="29">
        <v>1</v>
      </c>
      <c r="E81" s="43"/>
      <c r="L81" s="41"/>
      <c r="N81" s="49"/>
      <c r="O81" s="29" t="s">
        <v>461</v>
      </c>
      <c r="P81" s="29" t="s">
        <v>365</v>
      </c>
      <c r="Q81" s="29" t="s">
        <v>135</v>
      </c>
      <c r="R81" s="29" t="s">
        <v>425</v>
      </c>
      <c r="S81" s="29">
        <v>1</v>
      </c>
      <c r="T81" s="43"/>
    </row>
    <row r="82" spans="1:20" x14ac:dyDescent="0.25">
      <c r="A82" s="29" t="s">
        <v>694</v>
      </c>
      <c r="B82" s="29" t="s">
        <v>429</v>
      </c>
      <c r="C82" s="29">
        <v>2</v>
      </c>
      <c r="D82" s="29">
        <v>1</v>
      </c>
      <c r="E82" s="43"/>
      <c r="L82" s="41"/>
      <c r="N82" s="49"/>
      <c r="O82" s="29" t="s">
        <v>461</v>
      </c>
      <c r="P82" s="29" t="s">
        <v>365</v>
      </c>
      <c r="Q82" s="29" t="s">
        <v>52</v>
      </c>
      <c r="R82" s="29" t="s">
        <v>419</v>
      </c>
      <c r="S82" s="29">
        <v>1</v>
      </c>
      <c r="T82" s="43"/>
    </row>
    <row r="83" spans="1:20" x14ac:dyDescent="0.25">
      <c r="A83" s="29" t="s">
        <v>652</v>
      </c>
      <c r="B83" s="29" t="s">
        <v>526</v>
      </c>
      <c r="C83" s="29">
        <v>2</v>
      </c>
      <c r="D83" s="29">
        <v>1</v>
      </c>
      <c r="E83" s="43"/>
      <c r="L83" s="41"/>
      <c r="N83" s="49"/>
      <c r="O83" s="29" t="s">
        <v>461</v>
      </c>
      <c r="P83" s="29" t="s">
        <v>365</v>
      </c>
      <c r="Q83" s="29" t="s">
        <v>50</v>
      </c>
      <c r="R83" s="29" t="s">
        <v>417</v>
      </c>
      <c r="S83" s="29">
        <v>1</v>
      </c>
      <c r="T83" s="43"/>
    </row>
    <row r="84" spans="1:20" x14ac:dyDescent="0.25">
      <c r="A84" s="29" t="s">
        <v>670</v>
      </c>
      <c r="B84" s="29" t="s">
        <v>521</v>
      </c>
      <c r="C84" s="29">
        <v>2</v>
      </c>
      <c r="D84" s="29">
        <v>1</v>
      </c>
      <c r="E84" s="43"/>
      <c r="L84" s="41"/>
      <c r="N84" s="49"/>
      <c r="O84" s="29" t="s">
        <v>462</v>
      </c>
      <c r="P84" s="29" t="s">
        <v>366</v>
      </c>
      <c r="Q84" s="29" t="s">
        <v>69</v>
      </c>
      <c r="R84" s="29" t="s">
        <v>419</v>
      </c>
      <c r="S84" s="29">
        <v>1</v>
      </c>
      <c r="T84" s="43"/>
    </row>
    <row r="85" spans="1:20" x14ac:dyDescent="0.25">
      <c r="A85" s="29" t="s">
        <v>695</v>
      </c>
      <c r="B85" s="29" t="s">
        <v>416</v>
      </c>
      <c r="C85" s="29">
        <v>2</v>
      </c>
      <c r="D85" s="29">
        <v>1</v>
      </c>
      <c r="E85" s="43"/>
      <c r="L85" s="41"/>
      <c r="N85" s="49"/>
      <c r="O85" s="29" t="s">
        <v>462</v>
      </c>
      <c r="P85" s="29" t="s">
        <v>366</v>
      </c>
      <c r="Q85" s="29" t="s">
        <v>243</v>
      </c>
      <c r="R85" s="29" t="s">
        <v>420</v>
      </c>
      <c r="S85" s="29">
        <v>1</v>
      </c>
      <c r="T85" s="43"/>
    </row>
    <row r="86" spans="1:20" x14ac:dyDescent="0.25">
      <c r="A86" s="29" t="s">
        <v>696</v>
      </c>
      <c r="B86" s="29" t="s">
        <v>427</v>
      </c>
      <c r="C86" s="29">
        <v>2</v>
      </c>
      <c r="D86" s="29">
        <v>1</v>
      </c>
      <c r="E86" s="43"/>
      <c r="L86" s="41"/>
      <c r="N86" s="49"/>
      <c r="O86" s="29" t="s">
        <v>464</v>
      </c>
      <c r="P86" s="29" t="s">
        <v>369</v>
      </c>
      <c r="Q86" s="29" t="s">
        <v>108</v>
      </c>
      <c r="R86" s="29" t="s">
        <v>417</v>
      </c>
      <c r="S86" s="29">
        <v>1</v>
      </c>
      <c r="T86" s="43"/>
    </row>
    <row r="87" spans="1:20" x14ac:dyDescent="0.25">
      <c r="A87" s="29" t="s">
        <v>697</v>
      </c>
      <c r="B87" s="29" t="s">
        <v>428</v>
      </c>
      <c r="C87" s="29">
        <v>2</v>
      </c>
      <c r="D87" s="29">
        <v>1</v>
      </c>
      <c r="E87" s="43"/>
      <c r="L87" s="41"/>
      <c r="N87" s="49"/>
      <c r="O87" s="29" t="s">
        <v>464</v>
      </c>
      <c r="P87" s="29" t="s">
        <v>369</v>
      </c>
      <c r="Q87" s="29" t="s">
        <v>133</v>
      </c>
      <c r="R87" s="29" t="s">
        <v>430</v>
      </c>
      <c r="S87" s="29">
        <v>1</v>
      </c>
      <c r="T87" s="43"/>
    </row>
    <row r="88" spans="1:20" x14ac:dyDescent="0.25">
      <c r="A88" s="29" t="s">
        <v>125</v>
      </c>
      <c r="B88" s="29" t="s">
        <v>421</v>
      </c>
      <c r="C88" s="29">
        <v>2</v>
      </c>
      <c r="D88" s="29">
        <v>1</v>
      </c>
      <c r="E88" s="43"/>
      <c r="L88" s="41"/>
      <c r="N88" s="49"/>
      <c r="O88" s="29" t="s">
        <v>464</v>
      </c>
      <c r="P88" s="29" t="s">
        <v>369</v>
      </c>
      <c r="Q88" s="29" t="s">
        <v>160</v>
      </c>
      <c r="R88" s="29" t="s">
        <v>419</v>
      </c>
      <c r="S88" s="29">
        <v>1</v>
      </c>
      <c r="T88" s="43"/>
    </row>
    <row r="89" spans="1:20" x14ac:dyDescent="0.25">
      <c r="A89" s="29" t="s">
        <v>683</v>
      </c>
      <c r="B89" s="29" t="s">
        <v>531</v>
      </c>
      <c r="C89" s="29">
        <v>2</v>
      </c>
      <c r="D89" s="29">
        <v>1</v>
      </c>
      <c r="E89" s="43"/>
      <c r="L89" s="41"/>
      <c r="N89" s="49"/>
      <c r="O89" s="29" t="s">
        <v>464</v>
      </c>
      <c r="P89" s="29" t="s">
        <v>369</v>
      </c>
      <c r="Q89" s="29" t="s">
        <v>145</v>
      </c>
      <c r="R89" s="29" t="s">
        <v>435</v>
      </c>
      <c r="S89" s="29">
        <v>1</v>
      </c>
      <c r="T89" s="43"/>
    </row>
    <row r="90" spans="1:20" x14ac:dyDescent="0.25">
      <c r="A90" s="29" t="s">
        <v>156</v>
      </c>
      <c r="B90" s="29" t="s">
        <v>435</v>
      </c>
      <c r="C90" s="29">
        <v>2</v>
      </c>
      <c r="D90" s="29">
        <v>1</v>
      </c>
      <c r="E90" s="43"/>
      <c r="L90" s="41"/>
      <c r="N90" s="49"/>
      <c r="O90" s="29" t="s">
        <v>464</v>
      </c>
      <c r="P90" s="29" t="s">
        <v>369</v>
      </c>
      <c r="Q90" s="29" t="s">
        <v>52</v>
      </c>
      <c r="R90" s="29" t="s">
        <v>419</v>
      </c>
      <c r="S90" s="29">
        <v>1</v>
      </c>
      <c r="T90" s="43"/>
    </row>
    <row r="91" spans="1:20" x14ac:dyDescent="0.25">
      <c r="A91" s="29" t="s">
        <v>688</v>
      </c>
      <c r="B91" s="29" t="s">
        <v>438</v>
      </c>
      <c r="C91" s="29">
        <v>2</v>
      </c>
      <c r="D91" s="29">
        <v>1</v>
      </c>
      <c r="E91" s="43"/>
      <c r="L91" s="41"/>
      <c r="N91" s="49"/>
      <c r="O91" s="29" t="s">
        <v>464</v>
      </c>
      <c r="P91" s="29" t="s">
        <v>369</v>
      </c>
      <c r="Q91" s="29" t="s">
        <v>51</v>
      </c>
      <c r="R91" s="29" t="s">
        <v>419</v>
      </c>
      <c r="S91" s="29">
        <v>3</v>
      </c>
      <c r="T91" s="43"/>
    </row>
    <row r="92" spans="1:20" x14ac:dyDescent="0.25">
      <c r="A92" s="29" t="s">
        <v>698</v>
      </c>
      <c r="B92" s="29" t="s">
        <v>436</v>
      </c>
      <c r="C92" s="29">
        <v>2</v>
      </c>
      <c r="D92" s="29">
        <v>1</v>
      </c>
      <c r="E92" s="43"/>
      <c r="L92" s="41"/>
      <c r="N92" s="49"/>
      <c r="O92" s="29" t="s">
        <v>464</v>
      </c>
      <c r="P92" s="29" t="s">
        <v>370</v>
      </c>
      <c r="Q92" s="29" t="s">
        <v>109</v>
      </c>
      <c r="R92" s="29" t="s">
        <v>417</v>
      </c>
      <c r="S92" s="29">
        <v>1</v>
      </c>
      <c r="T92" s="43"/>
    </row>
    <row r="93" spans="1:20" x14ac:dyDescent="0.25">
      <c r="A93" s="29" t="s">
        <v>699</v>
      </c>
      <c r="B93" s="29" t="s">
        <v>422</v>
      </c>
      <c r="C93" s="29">
        <v>2</v>
      </c>
      <c r="D93" s="29">
        <v>1</v>
      </c>
      <c r="E93" s="43"/>
      <c r="L93" s="41"/>
      <c r="N93" s="49"/>
      <c r="O93" s="29" t="s">
        <v>464</v>
      </c>
      <c r="P93" s="29" t="s">
        <v>369</v>
      </c>
      <c r="Q93" s="29" t="s">
        <v>50</v>
      </c>
      <c r="R93" s="29" t="s">
        <v>417</v>
      </c>
      <c r="S93" s="29">
        <v>3</v>
      </c>
      <c r="T93" s="43"/>
    </row>
    <row r="94" spans="1:20" x14ac:dyDescent="0.25">
      <c r="A94" s="29" t="s">
        <v>238</v>
      </c>
      <c r="B94" s="29" t="s">
        <v>430</v>
      </c>
      <c r="C94" s="29">
        <v>2</v>
      </c>
      <c r="D94" s="29">
        <v>1</v>
      </c>
      <c r="E94" s="43"/>
      <c r="L94" s="41"/>
      <c r="N94" s="49"/>
      <c r="O94" s="29" t="s">
        <v>464</v>
      </c>
      <c r="P94" s="29" t="s">
        <v>370</v>
      </c>
      <c r="Q94" s="29" t="s">
        <v>50</v>
      </c>
      <c r="R94" s="29" t="s">
        <v>417</v>
      </c>
      <c r="S94" s="29">
        <v>1</v>
      </c>
      <c r="T94" s="43"/>
    </row>
    <row r="95" spans="1:20" x14ac:dyDescent="0.25">
      <c r="A95" s="29" t="s">
        <v>700</v>
      </c>
      <c r="B95" s="29" t="s">
        <v>425</v>
      </c>
      <c r="C95" s="29">
        <v>2</v>
      </c>
      <c r="D95" s="29">
        <v>1</v>
      </c>
      <c r="E95" s="43"/>
      <c r="L95" s="41"/>
      <c r="N95" s="49"/>
      <c r="O95" s="29" t="s">
        <v>464</v>
      </c>
      <c r="P95" s="29" t="s">
        <v>369</v>
      </c>
      <c r="Q95" s="29" t="s">
        <v>243</v>
      </c>
      <c r="R95" s="29" t="s">
        <v>420</v>
      </c>
      <c r="S95" s="29">
        <v>1</v>
      </c>
      <c r="T95" s="43"/>
    </row>
    <row r="96" spans="1:20" x14ac:dyDescent="0.25">
      <c r="A96" s="29" t="s">
        <v>701</v>
      </c>
      <c r="B96" s="29" t="s">
        <v>438</v>
      </c>
      <c r="C96" s="29">
        <v>2</v>
      </c>
      <c r="D96" s="29">
        <v>1</v>
      </c>
      <c r="E96" s="43"/>
      <c r="L96" s="41"/>
      <c r="N96" s="49"/>
      <c r="O96" s="29" t="s">
        <v>465</v>
      </c>
      <c r="P96" s="29" t="s">
        <v>371</v>
      </c>
      <c r="Q96" s="29" t="s">
        <v>135</v>
      </c>
      <c r="R96" s="29" t="s">
        <v>425</v>
      </c>
      <c r="S96" s="29">
        <v>1</v>
      </c>
      <c r="T96" s="43"/>
    </row>
    <row r="97" spans="1:20" x14ac:dyDescent="0.25">
      <c r="A97" s="29" t="s">
        <v>682</v>
      </c>
      <c r="B97" s="29" t="s">
        <v>437</v>
      </c>
      <c r="C97" s="29">
        <v>2</v>
      </c>
      <c r="D97" s="29">
        <v>1</v>
      </c>
      <c r="E97" s="43"/>
      <c r="L97" s="41"/>
      <c r="N97" s="49"/>
      <c r="O97" s="29" t="s">
        <v>465</v>
      </c>
      <c r="P97" s="29" t="s">
        <v>371</v>
      </c>
      <c r="Q97" s="29" t="s">
        <v>114</v>
      </c>
      <c r="R97" s="29" t="s">
        <v>417</v>
      </c>
      <c r="S97" s="29">
        <v>1</v>
      </c>
      <c r="T97" s="43"/>
    </row>
    <row r="98" spans="1:20" x14ac:dyDescent="0.25">
      <c r="A98" s="29" t="s">
        <v>633</v>
      </c>
      <c r="B98" s="29" t="s">
        <v>416</v>
      </c>
      <c r="C98" s="29">
        <v>2</v>
      </c>
      <c r="D98" s="29">
        <v>1</v>
      </c>
      <c r="E98" s="43"/>
      <c r="L98" s="41"/>
      <c r="N98" s="49"/>
      <c r="O98" s="29" t="s">
        <v>465</v>
      </c>
      <c r="P98" s="29" t="s">
        <v>371</v>
      </c>
      <c r="Q98" s="29" t="s">
        <v>695</v>
      </c>
      <c r="R98" s="29" t="s">
        <v>416</v>
      </c>
      <c r="S98" s="29">
        <v>1</v>
      </c>
      <c r="T98" s="43"/>
    </row>
    <row r="99" spans="1:20" x14ac:dyDescent="0.25">
      <c r="A99" s="29" t="s">
        <v>702</v>
      </c>
      <c r="B99" s="29" t="s">
        <v>520</v>
      </c>
      <c r="C99" s="29">
        <v>2</v>
      </c>
      <c r="D99" s="29">
        <v>1</v>
      </c>
      <c r="E99" s="43"/>
      <c r="L99" s="41"/>
      <c r="N99" s="49"/>
      <c r="O99" s="29" t="s">
        <v>465</v>
      </c>
      <c r="P99" s="29" t="s">
        <v>371</v>
      </c>
      <c r="Q99" s="29" t="s">
        <v>52</v>
      </c>
      <c r="R99" s="29" t="s">
        <v>419</v>
      </c>
      <c r="S99" s="29">
        <v>3</v>
      </c>
      <c r="T99" s="43"/>
    </row>
    <row r="100" spans="1:20" x14ac:dyDescent="0.25">
      <c r="A100" s="29" t="s">
        <v>703</v>
      </c>
      <c r="B100" s="29" t="s">
        <v>433</v>
      </c>
      <c r="C100" s="29">
        <v>2</v>
      </c>
      <c r="D100" s="29">
        <v>1</v>
      </c>
      <c r="E100" s="43"/>
      <c r="L100" s="41"/>
      <c r="N100" s="49"/>
      <c r="O100" s="29" t="s">
        <v>465</v>
      </c>
      <c r="P100" s="29" t="s">
        <v>371</v>
      </c>
      <c r="Q100" s="29" t="s">
        <v>64</v>
      </c>
      <c r="R100" s="29" t="s">
        <v>419</v>
      </c>
      <c r="S100" s="29">
        <v>1</v>
      </c>
      <c r="T100" s="43"/>
    </row>
    <row r="101" spans="1:20" x14ac:dyDescent="0.25">
      <c r="A101" s="29" t="s">
        <v>634</v>
      </c>
      <c r="B101" s="29" t="s">
        <v>417</v>
      </c>
      <c r="C101" s="29">
        <v>2</v>
      </c>
      <c r="D101" s="29">
        <v>1</v>
      </c>
      <c r="E101" s="43"/>
      <c r="L101" s="41"/>
      <c r="N101" s="49"/>
      <c r="O101" s="29" t="s">
        <v>465</v>
      </c>
      <c r="P101" s="29" t="s">
        <v>371</v>
      </c>
      <c r="Q101" s="29" t="s">
        <v>701</v>
      </c>
      <c r="R101" s="29" t="s">
        <v>438</v>
      </c>
      <c r="S101" s="29">
        <v>1</v>
      </c>
      <c r="T101" s="43"/>
    </row>
    <row r="102" spans="1:20" x14ac:dyDescent="0.25">
      <c r="A102" s="44"/>
      <c r="B102" s="44"/>
      <c r="C102" s="44"/>
      <c r="D102" s="76"/>
      <c r="L102" s="41"/>
      <c r="N102" s="49"/>
      <c r="O102" s="29" t="s">
        <v>465</v>
      </c>
      <c r="P102" s="29" t="s">
        <v>371</v>
      </c>
      <c r="Q102" s="29" t="s">
        <v>633</v>
      </c>
      <c r="R102" s="29" t="s">
        <v>416</v>
      </c>
      <c r="S102" s="29">
        <v>1</v>
      </c>
      <c r="T102" s="43"/>
    </row>
    <row r="103" spans="1:20" x14ac:dyDescent="0.25">
      <c r="L103" s="41"/>
      <c r="N103" s="49"/>
      <c r="O103" s="29" t="s">
        <v>465</v>
      </c>
      <c r="P103" s="29" t="s">
        <v>371</v>
      </c>
      <c r="Q103" s="29" t="s">
        <v>50</v>
      </c>
      <c r="R103" s="29" t="s">
        <v>417</v>
      </c>
      <c r="S103" s="29">
        <v>7</v>
      </c>
      <c r="T103" s="43"/>
    </row>
    <row r="104" spans="1:20" x14ac:dyDescent="0.25">
      <c r="L104" s="41"/>
      <c r="N104" s="49"/>
      <c r="O104" s="29" t="s">
        <v>465</v>
      </c>
      <c r="P104" s="29" t="s">
        <v>371</v>
      </c>
      <c r="Q104" s="29" t="s">
        <v>111</v>
      </c>
      <c r="R104" s="29" t="s">
        <v>417</v>
      </c>
      <c r="S104" s="29">
        <v>1</v>
      </c>
      <c r="T104" s="43"/>
    </row>
    <row r="105" spans="1:20" x14ac:dyDescent="0.25">
      <c r="L105" s="41"/>
      <c r="N105" s="49"/>
      <c r="O105" s="29" t="s">
        <v>477</v>
      </c>
      <c r="P105" s="29" t="s">
        <v>384</v>
      </c>
      <c r="Q105" s="29" t="s">
        <v>51</v>
      </c>
      <c r="R105" s="29" t="s">
        <v>419</v>
      </c>
      <c r="S105" s="29">
        <v>1</v>
      </c>
      <c r="T105" s="43"/>
    </row>
    <row r="106" spans="1:20" x14ac:dyDescent="0.25">
      <c r="L106" s="41"/>
      <c r="N106" s="49"/>
      <c r="O106" s="29" t="s">
        <v>477</v>
      </c>
      <c r="P106" s="29" t="s">
        <v>384</v>
      </c>
      <c r="Q106" s="29" t="s">
        <v>681</v>
      </c>
      <c r="R106" s="29" t="s">
        <v>429</v>
      </c>
      <c r="S106" s="29">
        <v>1</v>
      </c>
      <c r="T106" s="43"/>
    </row>
    <row r="107" spans="1:20" x14ac:dyDescent="0.25">
      <c r="L107" s="41"/>
      <c r="N107" s="49"/>
      <c r="O107" s="29" t="s">
        <v>477</v>
      </c>
      <c r="P107" s="29" t="s">
        <v>384</v>
      </c>
      <c r="Q107" s="29" t="s">
        <v>104</v>
      </c>
      <c r="R107" s="29" t="s">
        <v>424</v>
      </c>
      <c r="S107" s="29">
        <v>1</v>
      </c>
      <c r="T107" s="43"/>
    </row>
    <row r="108" spans="1:20" x14ac:dyDescent="0.25">
      <c r="L108" s="41"/>
      <c r="N108" s="49"/>
      <c r="O108" s="29" t="s">
        <v>502</v>
      </c>
      <c r="P108" s="29" t="s">
        <v>411</v>
      </c>
      <c r="Q108" s="29" t="s">
        <v>110</v>
      </c>
      <c r="R108" s="29" t="s">
        <v>417</v>
      </c>
      <c r="S108" s="29">
        <v>1</v>
      </c>
      <c r="T108" s="43"/>
    </row>
    <row r="109" spans="1:20" x14ac:dyDescent="0.25">
      <c r="L109" s="41"/>
      <c r="N109" s="49"/>
      <c r="O109" s="29" t="s">
        <v>502</v>
      </c>
      <c r="P109" s="29" t="s">
        <v>411</v>
      </c>
      <c r="Q109" s="29" t="s">
        <v>664</v>
      </c>
      <c r="R109" s="29" t="s">
        <v>436</v>
      </c>
      <c r="S109" s="29">
        <v>1</v>
      </c>
      <c r="T109" s="43"/>
    </row>
    <row r="110" spans="1:20" x14ac:dyDescent="0.25">
      <c r="L110" s="41"/>
      <c r="N110" s="49"/>
      <c r="O110" s="29" t="s">
        <v>502</v>
      </c>
      <c r="P110" s="29" t="s">
        <v>411</v>
      </c>
      <c r="Q110" s="29" t="s">
        <v>687</v>
      </c>
      <c r="R110" s="29" t="s">
        <v>416</v>
      </c>
      <c r="S110" s="29">
        <v>1</v>
      </c>
      <c r="T110" s="43"/>
    </row>
    <row r="111" spans="1:20" x14ac:dyDescent="0.25">
      <c r="L111" s="41"/>
      <c r="N111" s="49"/>
      <c r="O111" s="29" t="s">
        <v>466</v>
      </c>
      <c r="P111" s="29" t="s">
        <v>372</v>
      </c>
      <c r="Q111" s="29" t="s">
        <v>108</v>
      </c>
      <c r="R111" s="29" t="s">
        <v>417</v>
      </c>
      <c r="S111" s="29">
        <v>1</v>
      </c>
      <c r="T111" s="43"/>
    </row>
    <row r="112" spans="1:20" x14ac:dyDescent="0.25">
      <c r="L112" s="41"/>
      <c r="N112" s="49"/>
      <c r="O112" s="29" t="s">
        <v>466</v>
      </c>
      <c r="P112" s="29" t="s">
        <v>372</v>
      </c>
      <c r="Q112" s="29" t="s">
        <v>243</v>
      </c>
      <c r="R112" s="29" t="s">
        <v>420</v>
      </c>
      <c r="S112" s="29">
        <v>1</v>
      </c>
      <c r="T112" s="43"/>
    </row>
    <row r="113" spans="12:20" x14ac:dyDescent="0.25">
      <c r="L113" s="41"/>
      <c r="N113" s="49"/>
      <c r="O113" s="29" t="s">
        <v>519</v>
      </c>
      <c r="P113" s="29" t="s">
        <v>518</v>
      </c>
      <c r="Q113" s="29" t="s">
        <v>243</v>
      </c>
      <c r="R113" s="29" t="s">
        <v>420</v>
      </c>
      <c r="S113" s="29">
        <v>1</v>
      </c>
      <c r="T113" s="43"/>
    </row>
    <row r="114" spans="12:20" x14ac:dyDescent="0.25">
      <c r="L114" s="41"/>
      <c r="N114" s="49"/>
      <c r="O114" s="29" t="s">
        <v>467</v>
      </c>
      <c r="P114" s="29" t="s">
        <v>373</v>
      </c>
      <c r="Q114" s="29" t="s">
        <v>108</v>
      </c>
      <c r="R114" s="29" t="s">
        <v>417</v>
      </c>
      <c r="S114" s="29">
        <v>1</v>
      </c>
      <c r="T114" s="43"/>
    </row>
    <row r="115" spans="12:20" x14ac:dyDescent="0.25">
      <c r="L115" s="41"/>
      <c r="N115" s="49"/>
      <c r="O115" s="29" t="s">
        <v>467</v>
      </c>
      <c r="P115" s="29" t="s">
        <v>373</v>
      </c>
      <c r="Q115" s="29" t="s">
        <v>69</v>
      </c>
      <c r="R115" s="29" t="s">
        <v>419</v>
      </c>
      <c r="S115" s="29">
        <v>1</v>
      </c>
      <c r="T115" s="43"/>
    </row>
    <row r="116" spans="12:20" x14ac:dyDescent="0.25">
      <c r="L116" s="41"/>
      <c r="N116" s="49"/>
      <c r="O116" s="29" t="s">
        <v>467</v>
      </c>
      <c r="P116" s="29" t="s">
        <v>373</v>
      </c>
      <c r="Q116" s="29" t="s">
        <v>243</v>
      </c>
      <c r="R116" s="29" t="s">
        <v>420</v>
      </c>
      <c r="S116" s="29">
        <v>1</v>
      </c>
      <c r="T116" s="43"/>
    </row>
    <row r="117" spans="12:20" x14ac:dyDescent="0.25">
      <c r="L117" s="41"/>
      <c r="N117" s="49"/>
      <c r="O117" s="29" t="s">
        <v>495</v>
      </c>
      <c r="P117" s="29" t="s">
        <v>402</v>
      </c>
      <c r="Q117" s="29" t="s">
        <v>634</v>
      </c>
      <c r="R117" s="29" t="s">
        <v>417</v>
      </c>
      <c r="S117" s="29">
        <v>1</v>
      </c>
      <c r="T117" s="43"/>
    </row>
    <row r="118" spans="12:20" x14ac:dyDescent="0.25">
      <c r="L118" s="41"/>
      <c r="N118" s="49"/>
      <c r="O118" s="29" t="s">
        <v>636</v>
      </c>
      <c r="P118" s="29" t="s">
        <v>635</v>
      </c>
      <c r="Q118" s="29" t="s">
        <v>690</v>
      </c>
      <c r="R118" s="29" t="s">
        <v>426</v>
      </c>
      <c r="S118" s="29">
        <v>1</v>
      </c>
      <c r="T118" s="43"/>
    </row>
    <row r="119" spans="12:20" x14ac:dyDescent="0.25">
      <c r="L119" s="41"/>
      <c r="N119" s="49"/>
      <c r="O119" s="29" t="s">
        <v>472</v>
      </c>
      <c r="P119" s="29" t="s">
        <v>379</v>
      </c>
      <c r="Q119" s="29" t="s">
        <v>318</v>
      </c>
      <c r="R119" s="29" t="s">
        <v>422</v>
      </c>
      <c r="S119" s="29">
        <v>1</v>
      </c>
      <c r="T119" s="43"/>
    </row>
    <row r="120" spans="12:20" x14ac:dyDescent="0.25">
      <c r="L120" s="41"/>
      <c r="N120" s="49"/>
      <c r="O120" s="29" t="s">
        <v>472</v>
      </c>
      <c r="P120" s="29" t="s">
        <v>379</v>
      </c>
      <c r="Q120" s="29" t="s">
        <v>158</v>
      </c>
      <c r="R120" s="29" t="s">
        <v>430</v>
      </c>
      <c r="S120" s="29">
        <v>1</v>
      </c>
      <c r="T120" s="43"/>
    </row>
    <row r="121" spans="12:20" x14ac:dyDescent="0.25">
      <c r="L121" s="41"/>
      <c r="N121" s="49"/>
      <c r="O121" s="29" t="s">
        <v>472</v>
      </c>
      <c r="P121" s="29" t="s">
        <v>379</v>
      </c>
      <c r="Q121" s="29" t="s">
        <v>59</v>
      </c>
      <c r="R121" s="29" t="s">
        <v>428</v>
      </c>
      <c r="S121" s="29">
        <v>1</v>
      </c>
      <c r="T121" s="43"/>
    </row>
    <row r="122" spans="12:20" x14ac:dyDescent="0.25">
      <c r="L122" s="41"/>
      <c r="N122" s="49"/>
      <c r="O122" s="29" t="s">
        <v>472</v>
      </c>
      <c r="P122" s="29" t="s">
        <v>379</v>
      </c>
      <c r="Q122" s="29" t="s">
        <v>108</v>
      </c>
      <c r="R122" s="29" t="s">
        <v>417</v>
      </c>
      <c r="S122" s="29">
        <v>2</v>
      </c>
      <c r="T122" s="43"/>
    </row>
    <row r="123" spans="12:20" x14ac:dyDescent="0.25">
      <c r="L123" s="41"/>
      <c r="N123" s="49"/>
      <c r="O123" s="29" t="s">
        <v>472</v>
      </c>
      <c r="P123" s="29" t="s">
        <v>379</v>
      </c>
      <c r="Q123" s="29" t="s">
        <v>112</v>
      </c>
      <c r="R123" s="29" t="s">
        <v>417</v>
      </c>
      <c r="S123" s="29">
        <v>1</v>
      </c>
      <c r="T123" s="43"/>
    </row>
    <row r="124" spans="12:20" x14ac:dyDescent="0.25">
      <c r="L124" s="41"/>
      <c r="N124" s="49"/>
      <c r="O124" s="29" t="s">
        <v>472</v>
      </c>
      <c r="P124" s="29" t="s">
        <v>379</v>
      </c>
      <c r="Q124" s="29" t="s">
        <v>618</v>
      </c>
      <c r="R124" s="29" t="s">
        <v>421</v>
      </c>
      <c r="S124" s="29">
        <v>1</v>
      </c>
      <c r="T124" s="43"/>
    </row>
    <row r="125" spans="12:20" x14ac:dyDescent="0.25">
      <c r="L125" s="41"/>
      <c r="N125" s="49"/>
      <c r="O125" s="29" t="s">
        <v>472</v>
      </c>
      <c r="P125" s="29" t="s">
        <v>379</v>
      </c>
      <c r="Q125" s="29" t="s">
        <v>133</v>
      </c>
      <c r="R125" s="29" t="s">
        <v>430</v>
      </c>
      <c r="S125" s="29">
        <v>1</v>
      </c>
      <c r="T125" s="43"/>
    </row>
    <row r="126" spans="12:20" x14ac:dyDescent="0.25">
      <c r="L126" s="41"/>
      <c r="N126" s="49"/>
      <c r="O126" s="29" t="s">
        <v>472</v>
      </c>
      <c r="P126" s="29" t="s">
        <v>379</v>
      </c>
      <c r="Q126" s="29" t="s">
        <v>300</v>
      </c>
      <c r="R126" s="29" t="s">
        <v>430</v>
      </c>
      <c r="S126" s="29">
        <v>1</v>
      </c>
      <c r="T126" s="43"/>
    </row>
    <row r="127" spans="12:20" x14ac:dyDescent="0.25">
      <c r="L127" s="41"/>
      <c r="N127" s="49"/>
      <c r="O127" s="29" t="s">
        <v>472</v>
      </c>
      <c r="P127" s="29" t="s">
        <v>379</v>
      </c>
      <c r="Q127" s="29" t="s">
        <v>657</v>
      </c>
      <c r="R127" s="29" t="s">
        <v>428</v>
      </c>
      <c r="S127" s="29">
        <v>1</v>
      </c>
      <c r="T127" s="43"/>
    </row>
    <row r="128" spans="12:20" x14ac:dyDescent="0.25">
      <c r="L128" s="41"/>
      <c r="N128" s="49"/>
      <c r="O128" s="29" t="s">
        <v>472</v>
      </c>
      <c r="P128" s="29" t="s">
        <v>379</v>
      </c>
      <c r="Q128" s="29" t="s">
        <v>145</v>
      </c>
      <c r="R128" s="29" t="s">
        <v>435</v>
      </c>
      <c r="S128" s="29">
        <v>1</v>
      </c>
      <c r="T128" s="43"/>
    </row>
    <row r="129" spans="12:20" x14ac:dyDescent="0.25">
      <c r="L129" s="41"/>
      <c r="N129" s="49"/>
      <c r="O129" s="29" t="s">
        <v>472</v>
      </c>
      <c r="P129" s="29" t="s">
        <v>379</v>
      </c>
      <c r="Q129" s="29" t="s">
        <v>673</v>
      </c>
      <c r="R129" s="29" t="s">
        <v>580</v>
      </c>
      <c r="S129" s="29">
        <v>1</v>
      </c>
      <c r="T129" s="43"/>
    </row>
    <row r="130" spans="12:20" x14ac:dyDescent="0.25">
      <c r="L130" s="41"/>
      <c r="N130" s="49"/>
      <c r="O130" s="29" t="s">
        <v>472</v>
      </c>
      <c r="P130" s="29" t="s">
        <v>379</v>
      </c>
      <c r="Q130" s="29" t="s">
        <v>110</v>
      </c>
      <c r="R130" s="29" t="s">
        <v>417</v>
      </c>
      <c r="S130" s="29">
        <v>1</v>
      </c>
      <c r="T130" s="43"/>
    </row>
    <row r="131" spans="12:20" x14ac:dyDescent="0.25">
      <c r="L131" s="41"/>
      <c r="N131" s="49"/>
      <c r="O131" s="29" t="s">
        <v>472</v>
      </c>
      <c r="P131" s="29" t="s">
        <v>379</v>
      </c>
      <c r="Q131" s="29" t="s">
        <v>674</v>
      </c>
      <c r="R131" s="29" t="s">
        <v>517</v>
      </c>
      <c r="S131" s="29">
        <v>1</v>
      </c>
      <c r="T131" s="43"/>
    </row>
    <row r="132" spans="12:20" x14ac:dyDescent="0.25">
      <c r="L132" s="41"/>
      <c r="N132" s="49"/>
      <c r="O132" s="29" t="s">
        <v>472</v>
      </c>
      <c r="P132" s="29" t="s">
        <v>379</v>
      </c>
      <c r="Q132" s="29" t="s">
        <v>675</v>
      </c>
      <c r="R132" s="29" t="s">
        <v>427</v>
      </c>
      <c r="S132" s="29">
        <v>1</v>
      </c>
      <c r="T132" s="43"/>
    </row>
    <row r="133" spans="12:20" x14ac:dyDescent="0.25">
      <c r="L133" s="41"/>
      <c r="N133" s="49"/>
      <c r="O133" s="29" t="s">
        <v>472</v>
      </c>
      <c r="P133" s="29" t="s">
        <v>379</v>
      </c>
      <c r="Q133" s="29" t="s">
        <v>67</v>
      </c>
      <c r="R133" s="29" t="s">
        <v>419</v>
      </c>
      <c r="S133" s="29">
        <v>1</v>
      </c>
      <c r="T133" s="43"/>
    </row>
    <row r="134" spans="12:20" x14ac:dyDescent="0.25">
      <c r="L134" s="41"/>
      <c r="N134" s="49"/>
      <c r="O134" s="29" t="s">
        <v>472</v>
      </c>
      <c r="P134" s="29" t="s">
        <v>379</v>
      </c>
      <c r="Q134" s="29" t="s">
        <v>51</v>
      </c>
      <c r="R134" s="29" t="s">
        <v>419</v>
      </c>
      <c r="S134" s="29">
        <v>2</v>
      </c>
      <c r="T134" s="43"/>
    </row>
    <row r="135" spans="12:20" x14ac:dyDescent="0.25">
      <c r="L135" s="41"/>
      <c r="N135" s="49"/>
      <c r="O135" s="29" t="s">
        <v>472</v>
      </c>
      <c r="P135" s="29" t="s">
        <v>379</v>
      </c>
      <c r="Q135" s="29" t="s">
        <v>64</v>
      </c>
      <c r="R135" s="29" t="s">
        <v>419</v>
      </c>
      <c r="S135" s="29">
        <v>1</v>
      </c>
      <c r="T135" s="43"/>
    </row>
    <row r="136" spans="12:20" x14ac:dyDescent="0.25">
      <c r="L136" s="41"/>
      <c r="N136" s="49"/>
      <c r="O136" s="29" t="s">
        <v>472</v>
      </c>
      <c r="P136" s="29" t="s">
        <v>379</v>
      </c>
      <c r="Q136" s="29" t="s">
        <v>125</v>
      </c>
      <c r="R136" s="29" t="s">
        <v>421</v>
      </c>
      <c r="S136" s="29">
        <v>1</v>
      </c>
      <c r="T136" s="43"/>
    </row>
    <row r="137" spans="12:20" x14ac:dyDescent="0.25">
      <c r="L137" s="41"/>
      <c r="N137" s="49"/>
      <c r="O137" s="29" t="s">
        <v>472</v>
      </c>
      <c r="P137" s="29" t="s">
        <v>379</v>
      </c>
      <c r="Q137" s="29" t="s">
        <v>109</v>
      </c>
      <c r="R137" s="29" t="s">
        <v>417</v>
      </c>
      <c r="S137" s="29">
        <v>2</v>
      </c>
      <c r="T137" s="43"/>
    </row>
    <row r="138" spans="12:20" x14ac:dyDescent="0.25">
      <c r="L138" s="41"/>
      <c r="N138" s="49"/>
      <c r="O138" s="29" t="s">
        <v>472</v>
      </c>
      <c r="P138" s="29" t="s">
        <v>379</v>
      </c>
      <c r="Q138" s="29" t="s">
        <v>192</v>
      </c>
      <c r="R138" s="29" t="s">
        <v>424</v>
      </c>
      <c r="S138" s="29">
        <v>1</v>
      </c>
      <c r="T138" s="43"/>
    </row>
    <row r="139" spans="12:20" x14ac:dyDescent="0.25">
      <c r="L139" s="41"/>
      <c r="N139" s="49"/>
      <c r="O139" s="29" t="s">
        <v>472</v>
      </c>
      <c r="P139" s="29" t="s">
        <v>379</v>
      </c>
      <c r="Q139" s="29" t="s">
        <v>185</v>
      </c>
      <c r="R139" s="29" t="s">
        <v>418</v>
      </c>
      <c r="S139" s="29">
        <v>1</v>
      </c>
      <c r="T139" s="43"/>
    </row>
    <row r="140" spans="12:20" x14ac:dyDescent="0.25">
      <c r="L140" s="41"/>
      <c r="N140" s="49"/>
      <c r="O140" s="29" t="s">
        <v>472</v>
      </c>
      <c r="P140" s="29" t="s">
        <v>379</v>
      </c>
      <c r="Q140" s="29" t="s">
        <v>672</v>
      </c>
      <c r="R140" s="29" t="s">
        <v>423</v>
      </c>
      <c r="S140" s="29">
        <v>1</v>
      </c>
      <c r="T140" s="43"/>
    </row>
    <row r="141" spans="12:20" x14ac:dyDescent="0.25">
      <c r="L141" s="41"/>
      <c r="N141" s="49"/>
      <c r="O141" s="29" t="s">
        <v>472</v>
      </c>
      <c r="P141" s="29" t="s">
        <v>379</v>
      </c>
      <c r="Q141" s="29" t="s">
        <v>50</v>
      </c>
      <c r="R141" s="29" t="s">
        <v>417</v>
      </c>
      <c r="S141" s="29">
        <v>9</v>
      </c>
      <c r="T141" s="43"/>
    </row>
    <row r="142" spans="12:20" x14ac:dyDescent="0.25">
      <c r="L142" s="41"/>
      <c r="N142" s="49"/>
      <c r="O142" s="29" t="s">
        <v>472</v>
      </c>
      <c r="P142" s="29" t="s">
        <v>379</v>
      </c>
      <c r="Q142" s="29" t="s">
        <v>243</v>
      </c>
      <c r="R142" s="29" t="s">
        <v>420</v>
      </c>
      <c r="S142" s="29">
        <v>3</v>
      </c>
      <c r="T142" s="43"/>
    </row>
    <row r="143" spans="12:20" x14ac:dyDescent="0.25">
      <c r="L143" s="41"/>
      <c r="N143" s="49"/>
      <c r="O143" s="29" t="s">
        <v>472</v>
      </c>
      <c r="P143" s="29" t="s">
        <v>379</v>
      </c>
      <c r="Q143" s="29" t="s">
        <v>73</v>
      </c>
      <c r="R143" s="29" t="s">
        <v>424</v>
      </c>
      <c r="S143" s="29">
        <v>2</v>
      </c>
      <c r="T143" s="43"/>
    </row>
    <row r="144" spans="12:20" x14ac:dyDescent="0.25">
      <c r="L144" s="41"/>
      <c r="N144" s="49"/>
      <c r="O144" s="29" t="s">
        <v>472</v>
      </c>
      <c r="P144" s="29" t="s">
        <v>379</v>
      </c>
      <c r="Q144" s="29" t="s">
        <v>689</v>
      </c>
      <c r="R144" s="29" t="s">
        <v>433</v>
      </c>
      <c r="S144" s="29">
        <v>1</v>
      </c>
      <c r="T144" s="43"/>
    </row>
    <row r="145" spans="12:20" x14ac:dyDescent="0.25">
      <c r="L145" s="41"/>
      <c r="N145" s="49"/>
      <c r="O145" s="29" t="s">
        <v>473</v>
      </c>
      <c r="P145" s="29" t="s">
        <v>380</v>
      </c>
      <c r="Q145" s="29" t="s">
        <v>59</v>
      </c>
      <c r="R145" s="29" t="s">
        <v>428</v>
      </c>
      <c r="S145" s="29">
        <v>1</v>
      </c>
      <c r="T145" s="43"/>
    </row>
    <row r="146" spans="12:20" x14ac:dyDescent="0.25">
      <c r="L146" s="41"/>
      <c r="N146" s="49"/>
      <c r="O146" s="29" t="s">
        <v>473</v>
      </c>
      <c r="P146" s="29" t="s">
        <v>380</v>
      </c>
      <c r="Q146" s="29" t="s">
        <v>265</v>
      </c>
      <c r="R146" s="29" t="s">
        <v>422</v>
      </c>
      <c r="S146" s="29">
        <v>1</v>
      </c>
      <c r="T146" s="43"/>
    </row>
    <row r="147" spans="12:20" x14ac:dyDescent="0.25">
      <c r="L147" s="41"/>
      <c r="N147" s="49"/>
      <c r="O147" s="29" t="s">
        <v>473</v>
      </c>
      <c r="P147" s="29" t="s">
        <v>380</v>
      </c>
      <c r="Q147" s="29" t="s">
        <v>595</v>
      </c>
      <c r="R147" s="29" t="s">
        <v>426</v>
      </c>
      <c r="S147" s="29">
        <v>1</v>
      </c>
      <c r="T147" s="43"/>
    </row>
    <row r="148" spans="12:20" x14ac:dyDescent="0.25">
      <c r="L148" s="41"/>
      <c r="N148" s="49"/>
      <c r="O148" s="29" t="s">
        <v>473</v>
      </c>
      <c r="P148" s="29" t="s">
        <v>380</v>
      </c>
      <c r="Q148" s="29" t="s">
        <v>110</v>
      </c>
      <c r="R148" s="29" t="s">
        <v>417</v>
      </c>
      <c r="S148" s="29">
        <v>1</v>
      </c>
      <c r="T148" s="43"/>
    </row>
    <row r="149" spans="12:20" x14ac:dyDescent="0.25">
      <c r="L149" s="41"/>
      <c r="N149" s="49"/>
      <c r="O149" s="29" t="s">
        <v>473</v>
      </c>
      <c r="P149" s="29" t="s">
        <v>380</v>
      </c>
      <c r="Q149" s="29" t="s">
        <v>238</v>
      </c>
      <c r="R149" s="29" t="s">
        <v>430</v>
      </c>
      <c r="S149" s="29">
        <v>1</v>
      </c>
      <c r="T149" s="43"/>
    </row>
    <row r="150" spans="12:20" x14ac:dyDescent="0.25">
      <c r="L150" s="41"/>
      <c r="N150" s="49"/>
      <c r="O150" s="29" t="s">
        <v>473</v>
      </c>
      <c r="P150" s="29" t="s">
        <v>380</v>
      </c>
      <c r="Q150" s="29" t="s">
        <v>50</v>
      </c>
      <c r="R150" s="29" t="s">
        <v>417</v>
      </c>
      <c r="S150" s="29">
        <v>8</v>
      </c>
      <c r="T150" s="43"/>
    </row>
    <row r="151" spans="12:20" x14ac:dyDescent="0.25">
      <c r="L151" s="41"/>
      <c r="N151" s="49"/>
      <c r="O151" s="29" t="s">
        <v>471</v>
      </c>
      <c r="P151" s="29" t="s">
        <v>377</v>
      </c>
      <c r="Q151" s="29" t="s">
        <v>676</v>
      </c>
      <c r="R151" s="29" t="s">
        <v>431</v>
      </c>
      <c r="S151" s="29">
        <v>1</v>
      </c>
      <c r="T151" s="43"/>
    </row>
    <row r="152" spans="12:20" x14ac:dyDescent="0.25">
      <c r="L152" s="41"/>
      <c r="N152" s="49"/>
      <c r="O152" s="29" t="s">
        <v>471</v>
      </c>
      <c r="P152" s="29" t="s">
        <v>378</v>
      </c>
      <c r="Q152" s="29" t="s">
        <v>676</v>
      </c>
      <c r="R152" s="29" t="s">
        <v>431</v>
      </c>
      <c r="S152" s="29">
        <v>1</v>
      </c>
      <c r="T152" s="43"/>
    </row>
    <row r="153" spans="12:20" x14ac:dyDescent="0.25">
      <c r="L153" s="41"/>
      <c r="N153" s="49"/>
      <c r="O153" s="29" t="s">
        <v>528</v>
      </c>
      <c r="P153" s="29" t="s">
        <v>527</v>
      </c>
      <c r="Q153" s="29" t="s">
        <v>243</v>
      </c>
      <c r="R153" s="29" t="s">
        <v>420</v>
      </c>
      <c r="S153" s="29">
        <v>1</v>
      </c>
      <c r="T153" s="43"/>
    </row>
    <row r="154" spans="12:20" x14ac:dyDescent="0.25">
      <c r="L154" s="41"/>
      <c r="N154" s="49"/>
      <c r="O154" s="29" t="s">
        <v>474</v>
      </c>
      <c r="P154" s="29" t="s">
        <v>381</v>
      </c>
      <c r="Q154" s="29" t="s">
        <v>110</v>
      </c>
      <c r="R154" s="29" t="s">
        <v>417</v>
      </c>
      <c r="S154" s="29">
        <v>1</v>
      </c>
      <c r="T154" s="43"/>
    </row>
    <row r="155" spans="12:20" x14ac:dyDescent="0.25">
      <c r="L155" s="41"/>
      <c r="N155" s="49"/>
      <c r="O155" s="29" t="s">
        <v>474</v>
      </c>
      <c r="P155" s="29" t="s">
        <v>381</v>
      </c>
      <c r="Q155" s="29" t="s">
        <v>51</v>
      </c>
      <c r="R155" s="29" t="s">
        <v>419</v>
      </c>
      <c r="S155" s="29">
        <v>1</v>
      </c>
      <c r="T155" s="43"/>
    </row>
    <row r="156" spans="12:20" x14ac:dyDescent="0.25">
      <c r="L156" s="41"/>
      <c r="N156" s="49"/>
      <c r="O156" s="29" t="s">
        <v>474</v>
      </c>
      <c r="P156" s="29" t="s">
        <v>381</v>
      </c>
      <c r="Q156" s="29" t="s">
        <v>702</v>
      </c>
      <c r="R156" s="29" t="s">
        <v>520</v>
      </c>
      <c r="S156" s="29">
        <v>1</v>
      </c>
      <c r="T156" s="43"/>
    </row>
    <row r="157" spans="12:20" x14ac:dyDescent="0.25">
      <c r="L157" s="41"/>
      <c r="N157" s="49"/>
      <c r="O157" s="29" t="s">
        <v>474</v>
      </c>
      <c r="P157" s="29" t="s">
        <v>381</v>
      </c>
      <c r="Q157" s="29" t="s">
        <v>664</v>
      </c>
      <c r="R157" s="29" t="s">
        <v>436</v>
      </c>
      <c r="S157" s="29">
        <v>1</v>
      </c>
      <c r="T157" s="43"/>
    </row>
    <row r="158" spans="12:20" x14ac:dyDescent="0.25">
      <c r="L158" s="41"/>
      <c r="N158" s="49"/>
      <c r="O158" s="29" t="s">
        <v>474</v>
      </c>
      <c r="P158" s="29" t="s">
        <v>381</v>
      </c>
      <c r="Q158" s="29" t="s">
        <v>50</v>
      </c>
      <c r="R158" s="29" t="s">
        <v>417</v>
      </c>
      <c r="S158" s="29">
        <v>1</v>
      </c>
      <c r="T158" s="43"/>
    </row>
    <row r="159" spans="12:20" x14ac:dyDescent="0.25">
      <c r="L159" s="41"/>
      <c r="N159" s="49"/>
      <c r="O159" s="29" t="s">
        <v>677</v>
      </c>
      <c r="P159" s="29" t="s">
        <v>678</v>
      </c>
      <c r="Q159" s="29" t="s">
        <v>92</v>
      </c>
      <c r="R159" s="29" t="s">
        <v>424</v>
      </c>
      <c r="S159" s="29">
        <v>1</v>
      </c>
      <c r="T159" s="43"/>
    </row>
    <row r="160" spans="12:20" x14ac:dyDescent="0.25">
      <c r="L160" s="41"/>
      <c r="N160" s="49"/>
      <c r="O160" s="29" t="s">
        <v>475</v>
      </c>
      <c r="P160" s="29" t="s">
        <v>382</v>
      </c>
      <c r="Q160" s="29" t="s">
        <v>664</v>
      </c>
      <c r="R160" s="29" t="s">
        <v>436</v>
      </c>
      <c r="S160" s="29">
        <v>1</v>
      </c>
      <c r="T160" s="43"/>
    </row>
    <row r="161" spans="12:20" x14ac:dyDescent="0.25">
      <c r="L161" s="41"/>
      <c r="N161" s="49"/>
      <c r="O161" s="29" t="s">
        <v>476</v>
      </c>
      <c r="P161" s="29" t="s">
        <v>383</v>
      </c>
      <c r="Q161" s="29" t="s">
        <v>145</v>
      </c>
      <c r="R161" s="29" t="s">
        <v>435</v>
      </c>
      <c r="S161" s="29">
        <v>1</v>
      </c>
      <c r="T161" s="43"/>
    </row>
    <row r="162" spans="12:20" x14ac:dyDescent="0.25">
      <c r="L162" s="41"/>
      <c r="N162" s="49"/>
      <c r="O162" s="29" t="s">
        <v>476</v>
      </c>
      <c r="P162" s="29" t="s">
        <v>383</v>
      </c>
      <c r="Q162" s="29" t="s">
        <v>219</v>
      </c>
      <c r="R162" s="29" t="s">
        <v>427</v>
      </c>
      <c r="S162" s="29">
        <v>1</v>
      </c>
      <c r="T162" s="43"/>
    </row>
    <row r="163" spans="12:20" x14ac:dyDescent="0.25">
      <c r="L163" s="41"/>
      <c r="N163" s="49"/>
      <c r="O163" s="29" t="s">
        <v>530</v>
      </c>
      <c r="P163" s="29" t="s">
        <v>529</v>
      </c>
      <c r="Q163" s="29" t="s">
        <v>50</v>
      </c>
      <c r="R163" s="29" t="s">
        <v>417</v>
      </c>
      <c r="S163" s="29">
        <v>1</v>
      </c>
      <c r="T163" s="43"/>
    </row>
    <row r="164" spans="12:20" x14ac:dyDescent="0.25">
      <c r="L164" s="41"/>
      <c r="N164" s="49"/>
      <c r="O164" s="29" t="s">
        <v>478</v>
      </c>
      <c r="P164" s="29" t="s">
        <v>385</v>
      </c>
      <c r="Q164" s="29" t="s">
        <v>663</v>
      </c>
      <c r="R164" s="29" t="s">
        <v>416</v>
      </c>
      <c r="S164" s="29">
        <v>1</v>
      </c>
      <c r="T164" s="43"/>
    </row>
    <row r="165" spans="12:20" x14ac:dyDescent="0.25">
      <c r="L165" s="41"/>
      <c r="N165" s="49"/>
      <c r="O165" s="29" t="s">
        <v>478</v>
      </c>
      <c r="P165" s="29" t="s">
        <v>385</v>
      </c>
      <c r="Q165" s="29" t="s">
        <v>64</v>
      </c>
      <c r="R165" s="29" t="s">
        <v>419</v>
      </c>
      <c r="S165" s="29">
        <v>1</v>
      </c>
      <c r="T165" s="43"/>
    </row>
    <row r="166" spans="12:20" x14ac:dyDescent="0.25">
      <c r="L166" s="41"/>
      <c r="N166" s="49"/>
      <c r="O166" s="29" t="s">
        <v>478</v>
      </c>
      <c r="P166" s="29" t="s">
        <v>385</v>
      </c>
      <c r="Q166" s="29" t="s">
        <v>213</v>
      </c>
      <c r="R166" s="29" t="s">
        <v>426</v>
      </c>
      <c r="S166" s="29">
        <v>1</v>
      </c>
      <c r="T166" s="43"/>
    </row>
    <row r="167" spans="12:20" x14ac:dyDescent="0.25">
      <c r="L167" s="41"/>
      <c r="N167" s="49"/>
      <c r="O167" s="29" t="s">
        <v>478</v>
      </c>
      <c r="P167" s="29" t="s">
        <v>385</v>
      </c>
      <c r="Q167" s="29" t="s">
        <v>50</v>
      </c>
      <c r="R167" s="29" t="s">
        <v>417</v>
      </c>
      <c r="S167" s="29">
        <v>3</v>
      </c>
      <c r="T167" s="43"/>
    </row>
    <row r="168" spans="12:20" x14ac:dyDescent="0.25">
      <c r="L168" s="41"/>
      <c r="N168" s="49"/>
      <c r="O168" s="29" t="s">
        <v>479</v>
      </c>
      <c r="P168" s="29" t="s">
        <v>386</v>
      </c>
      <c r="Q168" s="29" t="s">
        <v>135</v>
      </c>
      <c r="R168" s="29" t="s">
        <v>425</v>
      </c>
      <c r="S168" s="29">
        <v>1</v>
      </c>
      <c r="T168" s="43"/>
    </row>
    <row r="169" spans="12:20" x14ac:dyDescent="0.25">
      <c r="L169" s="41"/>
      <c r="N169" s="49"/>
      <c r="O169" s="29" t="s">
        <v>479</v>
      </c>
      <c r="P169" s="29" t="s">
        <v>386</v>
      </c>
      <c r="Q169" s="29" t="s">
        <v>687</v>
      </c>
      <c r="R169" s="29" t="s">
        <v>416</v>
      </c>
      <c r="S169" s="29">
        <v>1</v>
      </c>
      <c r="T169" s="43"/>
    </row>
    <row r="170" spans="12:20" x14ac:dyDescent="0.25">
      <c r="L170" s="41"/>
      <c r="N170" s="49"/>
      <c r="O170" s="29" t="s">
        <v>480</v>
      </c>
      <c r="P170" s="29" t="s">
        <v>387</v>
      </c>
      <c r="Q170" s="29" t="s">
        <v>112</v>
      </c>
      <c r="R170" s="29" t="s">
        <v>417</v>
      </c>
      <c r="S170" s="29">
        <v>1</v>
      </c>
      <c r="T170" s="43"/>
    </row>
    <row r="171" spans="12:20" x14ac:dyDescent="0.25">
      <c r="L171" s="41"/>
      <c r="N171" s="49"/>
      <c r="O171" s="29" t="s">
        <v>480</v>
      </c>
      <c r="P171" s="29" t="s">
        <v>387</v>
      </c>
      <c r="Q171" s="29" t="s">
        <v>52</v>
      </c>
      <c r="R171" s="29" t="s">
        <v>419</v>
      </c>
      <c r="S171" s="29">
        <v>1</v>
      </c>
      <c r="T171" s="43"/>
    </row>
    <row r="172" spans="12:20" x14ac:dyDescent="0.25">
      <c r="L172" s="41"/>
      <c r="N172" s="49"/>
      <c r="O172" s="29" t="s">
        <v>480</v>
      </c>
      <c r="P172" s="29" t="s">
        <v>387</v>
      </c>
      <c r="Q172" s="29" t="s">
        <v>51</v>
      </c>
      <c r="R172" s="29" t="s">
        <v>419</v>
      </c>
      <c r="S172" s="29">
        <v>2</v>
      </c>
      <c r="T172" s="43"/>
    </row>
    <row r="173" spans="12:20" x14ac:dyDescent="0.25">
      <c r="L173" s="41"/>
      <c r="N173" s="49"/>
      <c r="O173" s="29" t="s">
        <v>480</v>
      </c>
      <c r="P173" s="29" t="s">
        <v>387</v>
      </c>
      <c r="Q173" s="29" t="s">
        <v>700</v>
      </c>
      <c r="R173" s="29" t="s">
        <v>425</v>
      </c>
      <c r="S173" s="29">
        <v>1</v>
      </c>
      <c r="T173" s="43"/>
    </row>
    <row r="174" spans="12:20" x14ac:dyDescent="0.25">
      <c r="L174" s="41"/>
      <c r="N174" s="49"/>
      <c r="O174" s="29" t="s">
        <v>480</v>
      </c>
      <c r="P174" s="29" t="s">
        <v>387</v>
      </c>
      <c r="Q174" s="29" t="s">
        <v>54</v>
      </c>
      <c r="R174" s="29" t="s">
        <v>419</v>
      </c>
      <c r="S174" s="29">
        <v>1</v>
      </c>
      <c r="T174" s="43"/>
    </row>
    <row r="175" spans="12:20" x14ac:dyDescent="0.25">
      <c r="L175" s="41"/>
      <c r="N175" s="49"/>
      <c r="O175" s="29" t="s">
        <v>480</v>
      </c>
      <c r="P175" s="29" t="s">
        <v>387</v>
      </c>
      <c r="Q175" s="29" t="s">
        <v>685</v>
      </c>
      <c r="R175" s="29" t="s">
        <v>421</v>
      </c>
      <c r="S175" s="29">
        <v>1</v>
      </c>
      <c r="T175" s="43"/>
    </row>
    <row r="176" spans="12:20" x14ac:dyDescent="0.25">
      <c r="L176" s="41"/>
      <c r="N176" s="49"/>
      <c r="O176" s="29" t="s">
        <v>480</v>
      </c>
      <c r="P176" s="29" t="s">
        <v>387</v>
      </c>
      <c r="Q176" s="29" t="s">
        <v>50</v>
      </c>
      <c r="R176" s="29" t="s">
        <v>417</v>
      </c>
      <c r="S176" s="29">
        <v>4</v>
      </c>
      <c r="T176" s="43"/>
    </row>
    <row r="177" spans="12:20" x14ac:dyDescent="0.25">
      <c r="L177" s="41"/>
      <c r="N177" s="49"/>
      <c r="O177" s="29" t="s">
        <v>480</v>
      </c>
      <c r="P177" s="29" t="s">
        <v>387</v>
      </c>
      <c r="Q177" s="29" t="s">
        <v>72</v>
      </c>
      <c r="R177" s="29" t="s">
        <v>424</v>
      </c>
      <c r="S177" s="29">
        <v>1</v>
      </c>
      <c r="T177" s="43"/>
    </row>
    <row r="178" spans="12:20" x14ac:dyDescent="0.25">
      <c r="L178" s="41"/>
      <c r="N178" s="49"/>
      <c r="O178" s="29" t="s">
        <v>481</v>
      </c>
      <c r="P178" s="29" t="s">
        <v>388</v>
      </c>
      <c r="Q178" s="29" t="s">
        <v>595</v>
      </c>
      <c r="R178" s="29" t="s">
        <v>426</v>
      </c>
      <c r="S178" s="29">
        <v>1</v>
      </c>
      <c r="T178" s="43"/>
    </row>
    <row r="179" spans="12:20" x14ac:dyDescent="0.25">
      <c r="L179" s="41"/>
      <c r="N179" s="49"/>
      <c r="O179" s="29" t="s">
        <v>481</v>
      </c>
      <c r="P179" s="29" t="s">
        <v>388</v>
      </c>
      <c r="Q179" s="29" t="s">
        <v>661</v>
      </c>
      <c r="R179" s="29" t="s">
        <v>531</v>
      </c>
      <c r="S179" s="29">
        <v>1</v>
      </c>
      <c r="T179" s="43"/>
    </row>
    <row r="180" spans="12:20" x14ac:dyDescent="0.25">
      <c r="L180" s="41"/>
      <c r="N180" s="49"/>
      <c r="O180" s="29" t="s">
        <v>481</v>
      </c>
      <c r="P180" s="29" t="s">
        <v>388</v>
      </c>
      <c r="Q180" s="29" t="s">
        <v>50</v>
      </c>
      <c r="R180" s="29" t="s">
        <v>417</v>
      </c>
      <c r="S180" s="29">
        <v>1</v>
      </c>
      <c r="T180" s="43"/>
    </row>
    <row r="181" spans="12:20" x14ac:dyDescent="0.25">
      <c r="L181" s="41"/>
      <c r="N181" s="49"/>
      <c r="O181" s="29" t="s">
        <v>452</v>
      </c>
      <c r="P181" s="29" t="s">
        <v>356</v>
      </c>
      <c r="Q181" s="29" t="s">
        <v>671</v>
      </c>
      <c r="R181" s="29" t="s">
        <v>433</v>
      </c>
      <c r="S181" s="29">
        <v>1</v>
      </c>
      <c r="T181" s="43"/>
    </row>
    <row r="182" spans="12:20" x14ac:dyDescent="0.25">
      <c r="L182" s="41"/>
      <c r="N182" s="49"/>
      <c r="O182" s="29" t="s">
        <v>452</v>
      </c>
      <c r="P182" s="29" t="s">
        <v>356</v>
      </c>
      <c r="Q182" s="29" t="s">
        <v>54</v>
      </c>
      <c r="R182" s="29" t="s">
        <v>419</v>
      </c>
      <c r="S182" s="29">
        <v>1</v>
      </c>
      <c r="T182" s="43"/>
    </row>
    <row r="183" spans="12:20" x14ac:dyDescent="0.25">
      <c r="L183" s="41"/>
      <c r="N183" s="49"/>
      <c r="O183" s="29" t="s">
        <v>452</v>
      </c>
      <c r="P183" s="29" t="s">
        <v>356</v>
      </c>
      <c r="Q183" s="29" t="s">
        <v>50</v>
      </c>
      <c r="R183" s="29" t="s">
        <v>417</v>
      </c>
      <c r="S183" s="29">
        <v>3</v>
      </c>
      <c r="T183" s="43"/>
    </row>
    <row r="184" spans="12:20" x14ac:dyDescent="0.25">
      <c r="L184" s="41"/>
      <c r="N184" s="49"/>
      <c r="O184" s="29" t="s">
        <v>483</v>
      </c>
      <c r="P184" s="29" t="s">
        <v>390</v>
      </c>
      <c r="Q184" s="29" t="s">
        <v>50</v>
      </c>
      <c r="R184" s="29" t="s">
        <v>417</v>
      </c>
      <c r="S184" s="29">
        <v>1</v>
      </c>
      <c r="T184" s="43"/>
    </row>
    <row r="185" spans="12:20" x14ac:dyDescent="0.25">
      <c r="L185" s="41"/>
      <c r="N185" s="49"/>
      <c r="O185" s="29" t="s">
        <v>484</v>
      </c>
      <c r="P185" s="29" t="s">
        <v>391</v>
      </c>
      <c r="Q185" s="29" t="s">
        <v>199</v>
      </c>
      <c r="R185" s="29" t="s">
        <v>430</v>
      </c>
      <c r="S185" s="29">
        <v>1</v>
      </c>
      <c r="T185" s="43"/>
    </row>
    <row r="186" spans="12:20" x14ac:dyDescent="0.25">
      <c r="L186" s="41"/>
      <c r="N186" s="49"/>
      <c r="O186" s="29" t="s">
        <v>484</v>
      </c>
      <c r="P186" s="29" t="s">
        <v>391</v>
      </c>
      <c r="Q186" s="29" t="s">
        <v>673</v>
      </c>
      <c r="R186" s="29" t="s">
        <v>580</v>
      </c>
      <c r="S186" s="29">
        <v>1</v>
      </c>
      <c r="T186" s="43"/>
    </row>
    <row r="187" spans="12:20" x14ac:dyDescent="0.25">
      <c r="L187" s="41"/>
      <c r="N187" s="49"/>
      <c r="O187" s="29" t="s">
        <v>484</v>
      </c>
      <c r="P187" s="29" t="s">
        <v>391</v>
      </c>
      <c r="Q187" s="29" t="s">
        <v>698</v>
      </c>
      <c r="R187" s="29" t="s">
        <v>436</v>
      </c>
      <c r="S187" s="29">
        <v>1</v>
      </c>
      <c r="T187" s="43"/>
    </row>
    <row r="188" spans="12:20" x14ac:dyDescent="0.25">
      <c r="L188" s="41"/>
      <c r="N188" s="49"/>
      <c r="O188" s="29" t="s">
        <v>484</v>
      </c>
      <c r="P188" s="29" t="s">
        <v>391</v>
      </c>
      <c r="Q188" s="29" t="s">
        <v>50</v>
      </c>
      <c r="R188" s="29" t="s">
        <v>417</v>
      </c>
      <c r="S188" s="29">
        <v>1</v>
      </c>
      <c r="T188" s="43"/>
    </row>
    <row r="189" spans="12:20" x14ac:dyDescent="0.25">
      <c r="L189" s="41"/>
      <c r="N189" s="49"/>
      <c r="O189" s="29" t="s">
        <v>485</v>
      </c>
      <c r="P189" s="29" t="s">
        <v>392</v>
      </c>
      <c r="Q189" s="29" t="s">
        <v>692</v>
      </c>
      <c r="R189" s="29" t="s">
        <v>438</v>
      </c>
      <c r="S189" s="29">
        <v>1</v>
      </c>
      <c r="T189" s="43"/>
    </row>
    <row r="190" spans="12:20" x14ac:dyDescent="0.25">
      <c r="L190" s="41"/>
      <c r="N190" s="49"/>
      <c r="O190" s="29" t="s">
        <v>485</v>
      </c>
      <c r="P190" s="29" t="s">
        <v>392</v>
      </c>
      <c r="Q190" s="29" t="s">
        <v>663</v>
      </c>
      <c r="R190" s="29" t="s">
        <v>416</v>
      </c>
      <c r="S190" s="29">
        <v>1</v>
      </c>
      <c r="T190" s="43"/>
    </row>
    <row r="191" spans="12:20" x14ac:dyDescent="0.25">
      <c r="L191" s="41"/>
      <c r="N191" s="49"/>
      <c r="O191" s="29" t="s">
        <v>485</v>
      </c>
      <c r="P191" s="29" t="s">
        <v>392</v>
      </c>
      <c r="Q191" s="29" t="s">
        <v>651</v>
      </c>
      <c r="R191" s="29" t="s">
        <v>419</v>
      </c>
      <c r="S191" s="29">
        <v>1</v>
      </c>
      <c r="T191" s="43"/>
    </row>
    <row r="192" spans="12:20" x14ac:dyDescent="0.25">
      <c r="L192" s="41"/>
      <c r="N192" s="49"/>
      <c r="O192" s="29" t="s">
        <v>485</v>
      </c>
      <c r="P192" s="29" t="s">
        <v>392</v>
      </c>
      <c r="Q192" s="29" t="s">
        <v>50</v>
      </c>
      <c r="R192" s="29" t="s">
        <v>417</v>
      </c>
      <c r="S192" s="29">
        <v>3</v>
      </c>
      <c r="T192" s="43"/>
    </row>
    <row r="193" spans="12:20" x14ac:dyDescent="0.25">
      <c r="L193" s="41"/>
      <c r="N193" s="49"/>
      <c r="O193" s="29" t="s">
        <v>487</v>
      </c>
      <c r="P193" s="29" t="s">
        <v>394</v>
      </c>
      <c r="Q193" s="29" t="s">
        <v>59</v>
      </c>
      <c r="R193" s="29" t="s">
        <v>428</v>
      </c>
      <c r="S193" s="29">
        <v>1</v>
      </c>
      <c r="T193" s="43"/>
    </row>
    <row r="194" spans="12:20" x14ac:dyDescent="0.25">
      <c r="L194" s="41"/>
      <c r="N194" s="49"/>
      <c r="O194" s="29" t="s">
        <v>487</v>
      </c>
      <c r="P194" s="29" t="s">
        <v>394</v>
      </c>
      <c r="Q194" s="29" t="s">
        <v>108</v>
      </c>
      <c r="R194" s="29" t="s">
        <v>417</v>
      </c>
      <c r="S194" s="29">
        <v>1</v>
      </c>
      <c r="T194" s="43"/>
    </row>
    <row r="195" spans="12:20" x14ac:dyDescent="0.25">
      <c r="L195" s="41"/>
      <c r="N195" s="49"/>
      <c r="O195" s="29" t="s">
        <v>487</v>
      </c>
      <c r="P195" s="29" t="s">
        <v>394</v>
      </c>
      <c r="Q195" s="29" t="s">
        <v>51</v>
      </c>
      <c r="R195" s="29" t="s">
        <v>419</v>
      </c>
      <c r="S195" s="29">
        <v>1</v>
      </c>
      <c r="T195" s="43"/>
    </row>
    <row r="196" spans="12:20" x14ac:dyDescent="0.25">
      <c r="L196" s="41"/>
      <c r="N196" s="49"/>
      <c r="O196" s="29" t="s">
        <v>487</v>
      </c>
      <c r="P196" s="29" t="s">
        <v>394</v>
      </c>
      <c r="Q196" s="29" t="s">
        <v>683</v>
      </c>
      <c r="R196" s="29" t="s">
        <v>531</v>
      </c>
      <c r="S196" s="29">
        <v>1</v>
      </c>
      <c r="T196" s="43"/>
    </row>
    <row r="197" spans="12:20" x14ac:dyDescent="0.25">
      <c r="L197" s="41"/>
      <c r="N197" s="49"/>
      <c r="O197" s="29" t="s">
        <v>489</v>
      </c>
      <c r="P197" s="29" t="s">
        <v>396</v>
      </c>
      <c r="Q197" s="29" t="s">
        <v>657</v>
      </c>
      <c r="R197" s="29" t="s">
        <v>428</v>
      </c>
      <c r="S197" s="29">
        <v>1</v>
      </c>
      <c r="T197" s="43"/>
    </row>
    <row r="198" spans="12:20" x14ac:dyDescent="0.25">
      <c r="L198" s="41"/>
      <c r="N198" s="49"/>
      <c r="O198" s="29" t="s">
        <v>489</v>
      </c>
      <c r="P198" s="29" t="s">
        <v>396</v>
      </c>
      <c r="Q198" s="29" t="s">
        <v>665</v>
      </c>
      <c r="R198" s="29" t="s">
        <v>549</v>
      </c>
      <c r="S198" s="29">
        <v>1</v>
      </c>
      <c r="T198" s="43"/>
    </row>
    <row r="199" spans="12:20" x14ac:dyDescent="0.25">
      <c r="L199" s="41"/>
      <c r="N199" s="49"/>
      <c r="O199" s="29" t="s">
        <v>494</v>
      </c>
      <c r="P199" s="29" t="s">
        <v>401</v>
      </c>
      <c r="Q199" s="29" t="s">
        <v>279</v>
      </c>
      <c r="R199" s="29" t="s">
        <v>419</v>
      </c>
      <c r="S199" s="29">
        <v>1</v>
      </c>
      <c r="T199" s="43"/>
    </row>
    <row r="200" spans="12:20" x14ac:dyDescent="0.25">
      <c r="L200" s="41"/>
      <c r="N200" s="49"/>
      <c r="O200" s="29" t="s">
        <v>494</v>
      </c>
      <c r="P200" s="29" t="s">
        <v>401</v>
      </c>
      <c r="Q200" s="29" t="s">
        <v>50</v>
      </c>
      <c r="R200" s="29" t="s">
        <v>417</v>
      </c>
      <c r="S200" s="29">
        <v>1</v>
      </c>
      <c r="T200" s="43"/>
    </row>
    <row r="201" spans="12:20" x14ac:dyDescent="0.25">
      <c r="L201" s="41"/>
      <c r="N201" s="49"/>
      <c r="O201" s="29" t="s">
        <v>490</v>
      </c>
      <c r="P201" s="29" t="s">
        <v>397</v>
      </c>
      <c r="Q201" s="29" t="s">
        <v>595</v>
      </c>
      <c r="R201" s="29" t="s">
        <v>426</v>
      </c>
      <c r="S201" s="29">
        <v>1</v>
      </c>
      <c r="T201" s="43"/>
    </row>
    <row r="202" spans="12:20" x14ac:dyDescent="0.25">
      <c r="L202" s="41"/>
      <c r="N202" s="49"/>
      <c r="O202" s="29" t="s">
        <v>491</v>
      </c>
      <c r="P202" s="29" t="s">
        <v>398</v>
      </c>
      <c r="Q202" s="29" t="s">
        <v>693</v>
      </c>
      <c r="R202" s="29" t="s">
        <v>422</v>
      </c>
      <c r="S202" s="29">
        <v>1</v>
      </c>
      <c r="T202" s="43"/>
    </row>
    <row r="203" spans="12:20" x14ac:dyDescent="0.25">
      <c r="L203" s="41"/>
      <c r="N203" s="49"/>
      <c r="O203" s="29" t="s">
        <v>491</v>
      </c>
      <c r="P203" s="29" t="s">
        <v>398</v>
      </c>
      <c r="Q203" s="29" t="s">
        <v>51</v>
      </c>
      <c r="R203" s="29" t="s">
        <v>419</v>
      </c>
      <c r="S203" s="29">
        <v>1</v>
      </c>
      <c r="T203" s="43"/>
    </row>
    <row r="204" spans="12:20" x14ac:dyDescent="0.25">
      <c r="L204" s="41"/>
      <c r="N204" s="49"/>
      <c r="O204" s="29" t="s">
        <v>491</v>
      </c>
      <c r="P204" s="29" t="s">
        <v>398</v>
      </c>
      <c r="Q204" s="29" t="s">
        <v>50</v>
      </c>
      <c r="R204" s="29" t="s">
        <v>417</v>
      </c>
      <c r="S204" s="29">
        <v>1</v>
      </c>
      <c r="T204" s="43"/>
    </row>
    <row r="205" spans="12:20" x14ac:dyDescent="0.25">
      <c r="L205" s="41"/>
      <c r="N205" s="49"/>
      <c r="O205" s="29" t="s">
        <v>492</v>
      </c>
      <c r="P205" s="29" t="s">
        <v>399</v>
      </c>
      <c r="Q205" s="29" t="s">
        <v>108</v>
      </c>
      <c r="R205" s="29" t="s">
        <v>417</v>
      </c>
      <c r="S205" s="29">
        <v>1</v>
      </c>
      <c r="T205" s="43"/>
    </row>
    <row r="206" spans="12:20" x14ac:dyDescent="0.25">
      <c r="L206" s="41"/>
      <c r="N206" s="49"/>
      <c r="O206" s="29" t="s">
        <v>492</v>
      </c>
      <c r="P206" s="29" t="s">
        <v>399</v>
      </c>
      <c r="Q206" s="29" t="s">
        <v>52</v>
      </c>
      <c r="R206" s="29" t="s">
        <v>419</v>
      </c>
      <c r="S206" s="29">
        <v>1</v>
      </c>
      <c r="T206" s="43"/>
    </row>
    <row r="207" spans="12:20" x14ac:dyDescent="0.25">
      <c r="L207" s="41"/>
      <c r="N207" s="49"/>
      <c r="O207" s="29" t="s">
        <v>492</v>
      </c>
      <c r="P207" s="29" t="s">
        <v>399</v>
      </c>
      <c r="Q207" s="29" t="s">
        <v>51</v>
      </c>
      <c r="R207" s="29" t="s">
        <v>419</v>
      </c>
      <c r="S207" s="29">
        <v>2</v>
      </c>
      <c r="T207" s="43"/>
    </row>
    <row r="208" spans="12:20" x14ac:dyDescent="0.25">
      <c r="L208" s="41"/>
      <c r="N208" s="49"/>
      <c r="O208" s="29" t="s">
        <v>492</v>
      </c>
      <c r="P208" s="29" t="s">
        <v>399</v>
      </c>
      <c r="Q208" s="29" t="s">
        <v>50</v>
      </c>
      <c r="R208" s="29" t="s">
        <v>417</v>
      </c>
      <c r="S208" s="29">
        <v>3</v>
      </c>
      <c r="T208" s="43"/>
    </row>
    <row r="209" spans="12:20" x14ac:dyDescent="0.25">
      <c r="L209" s="41"/>
      <c r="N209" s="49"/>
      <c r="O209" s="29" t="s">
        <v>493</v>
      </c>
      <c r="P209" s="29" t="s">
        <v>400</v>
      </c>
      <c r="Q209" s="29" t="s">
        <v>108</v>
      </c>
      <c r="R209" s="29" t="s">
        <v>417</v>
      </c>
      <c r="S209" s="29">
        <v>1</v>
      </c>
      <c r="T209" s="43"/>
    </row>
    <row r="210" spans="12:20" x14ac:dyDescent="0.25">
      <c r="L210" s="41"/>
      <c r="N210" s="49"/>
      <c r="O210" s="29" t="s">
        <v>493</v>
      </c>
      <c r="P210" s="29" t="s">
        <v>400</v>
      </c>
      <c r="Q210" s="29" t="s">
        <v>54</v>
      </c>
      <c r="R210" s="29" t="s">
        <v>419</v>
      </c>
      <c r="S210" s="29">
        <v>1</v>
      </c>
      <c r="T210" s="43"/>
    </row>
    <row r="211" spans="12:20" x14ac:dyDescent="0.25">
      <c r="L211" s="41"/>
      <c r="N211" s="49"/>
      <c r="O211" s="29" t="s">
        <v>493</v>
      </c>
      <c r="P211" s="29" t="s">
        <v>400</v>
      </c>
      <c r="Q211" s="29" t="s">
        <v>50</v>
      </c>
      <c r="R211" s="29" t="s">
        <v>417</v>
      </c>
      <c r="S211" s="29">
        <v>6</v>
      </c>
      <c r="T211" s="43"/>
    </row>
    <row r="212" spans="12:20" x14ac:dyDescent="0.25">
      <c r="L212" s="41"/>
      <c r="N212" s="49"/>
      <c r="O212" s="29" t="s">
        <v>493</v>
      </c>
      <c r="P212" s="29" t="s">
        <v>400</v>
      </c>
      <c r="Q212" s="29" t="s">
        <v>72</v>
      </c>
      <c r="R212" s="29" t="s">
        <v>424</v>
      </c>
      <c r="S212" s="29">
        <v>1</v>
      </c>
      <c r="T212" s="43"/>
    </row>
    <row r="213" spans="12:20" x14ac:dyDescent="0.25">
      <c r="L213" s="41"/>
      <c r="N213" s="49"/>
      <c r="O213" s="29" t="s">
        <v>496</v>
      </c>
      <c r="P213" s="29" t="s">
        <v>403</v>
      </c>
      <c r="Q213" s="29" t="s">
        <v>50</v>
      </c>
      <c r="R213" s="29" t="s">
        <v>417</v>
      </c>
      <c r="S213" s="29">
        <v>2</v>
      </c>
      <c r="T213" s="43"/>
    </row>
    <row r="214" spans="12:20" x14ac:dyDescent="0.25">
      <c r="L214" s="41"/>
      <c r="N214" s="49"/>
      <c r="O214" s="29" t="s">
        <v>497</v>
      </c>
      <c r="P214" s="29" t="s">
        <v>404</v>
      </c>
      <c r="Q214" s="29" t="s">
        <v>108</v>
      </c>
      <c r="R214" s="29" t="s">
        <v>417</v>
      </c>
      <c r="S214" s="29">
        <v>1</v>
      </c>
      <c r="T214" s="43"/>
    </row>
    <row r="215" spans="12:20" x14ac:dyDescent="0.25">
      <c r="L215" s="41"/>
      <c r="N215" s="49"/>
      <c r="O215" s="29" t="s">
        <v>497</v>
      </c>
      <c r="P215" s="29" t="s">
        <v>404</v>
      </c>
      <c r="Q215" s="29" t="s">
        <v>133</v>
      </c>
      <c r="R215" s="29" t="s">
        <v>430</v>
      </c>
      <c r="S215" s="29">
        <v>2</v>
      </c>
      <c r="T215" s="43"/>
    </row>
    <row r="216" spans="12:20" x14ac:dyDescent="0.25">
      <c r="L216" s="41"/>
      <c r="N216" s="49"/>
      <c r="O216" s="29" t="s">
        <v>497</v>
      </c>
      <c r="P216" s="29" t="s">
        <v>404</v>
      </c>
      <c r="Q216" s="29" t="s">
        <v>249</v>
      </c>
      <c r="R216" s="29" t="s">
        <v>416</v>
      </c>
      <c r="S216" s="29">
        <v>1</v>
      </c>
      <c r="T216" s="43"/>
    </row>
    <row r="217" spans="12:20" x14ac:dyDescent="0.25">
      <c r="L217" s="41"/>
      <c r="N217" s="49"/>
      <c r="O217" s="29" t="s">
        <v>497</v>
      </c>
      <c r="P217" s="29" t="s">
        <v>404</v>
      </c>
      <c r="Q217" s="29" t="s">
        <v>145</v>
      </c>
      <c r="R217" s="29" t="s">
        <v>435</v>
      </c>
      <c r="S217" s="29">
        <v>1</v>
      </c>
      <c r="T217" s="43"/>
    </row>
    <row r="218" spans="12:20" x14ac:dyDescent="0.25">
      <c r="L218" s="41"/>
      <c r="N218" s="49"/>
      <c r="O218" s="29" t="s">
        <v>497</v>
      </c>
      <c r="P218" s="29" t="s">
        <v>404</v>
      </c>
      <c r="Q218" s="29" t="s">
        <v>51</v>
      </c>
      <c r="R218" s="29" t="s">
        <v>419</v>
      </c>
      <c r="S218" s="29">
        <v>1</v>
      </c>
      <c r="T218" s="43"/>
    </row>
    <row r="219" spans="12:20" x14ac:dyDescent="0.25">
      <c r="L219" s="41"/>
      <c r="N219" s="49"/>
      <c r="O219" s="29" t="s">
        <v>497</v>
      </c>
      <c r="P219" s="29" t="s">
        <v>405</v>
      </c>
      <c r="Q219" s="29" t="s">
        <v>50</v>
      </c>
      <c r="R219" s="29" t="s">
        <v>417</v>
      </c>
      <c r="S219" s="29">
        <v>3</v>
      </c>
      <c r="T219" s="43"/>
    </row>
    <row r="220" spans="12:20" x14ac:dyDescent="0.25">
      <c r="L220" s="41"/>
      <c r="N220" s="49"/>
      <c r="O220" s="29" t="s">
        <v>497</v>
      </c>
      <c r="P220" s="29" t="s">
        <v>404</v>
      </c>
      <c r="Q220" s="29" t="s">
        <v>50</v>
      </c>
      <c r="R220" s="29" t="s">
        <v>417</v>
      </c>
      <c r="S220" s="29">
        <v>2</v>
      </c>
      <c r="T220" s="43"/>
    </row>
    <row r="221" spans="12:20" x14ac:dyDescent="0.25">
      <c r="L221" s="41"/>
      <c r="N221" s="49"/>
      <c r="O221" s="29" t="s">
        <v>497</v>
      </c>
      <c r="P221" s="29" t="s">
        <v>404</v>
      </c>
      <c r="Q221" s="29" t="s">
        <v>687</v>
      </c>
      <c r="R221" s="29" t="s">
        <v>416</v>
      </c>
      <c r="S221" s="29">
        <v>1</v>
      </c>
      <c r="T221" s="43"/>
    </row>
    <row r="222" spans="12:20" x14ac:dyDescent="0.25">
      <c r="L222" s="41"/>
      <c r="N222" s="49"/>
      <c r="O222" s="29" t="s">
        <v>499</v>
      </c>
      <c r="P222" s="29" t="s">
        <v>407</v>
      </c>
      <c r="Q222" s="29" t="s">
        <v>129</v>
      </c>
      <c r="R222" s="29" t="s">
        <v>421</v>
      </c>
      <c r="S222" s="29">
        <v>1</v>
      </c>
      <c r="T222" s="43"/>
    </row>
    <row r="223" spans="12:20" x14ac:dyDescent="0.25">
      <c r="L223" s="41"/>
      <c r="N223" s="49"/>
      <c r="O223" s="29" t="s">
        <v>499</v>
      </c>
      <c r="P223" s="29" t="s">
        <v>407</v>
      </c>
      <c r="Q223" s="29" t="s">
        <v>50</v>
      </c>
      <c r="R223" s="29" t="s">
        <v>417</v>
      </c>
      <c r="S223" s="29">
        <v>1</v>
      </c>
      <c r="T223" s="43"/>
    </row>
    <row r="224" spans="12:20" x14ac:dyDescent="0.25">
      <c r="L224" s="41"/>
      <c r="N224" s="49"/>
      <c r="O224" s="29" t="s">
        <v>498</v>
      </c>
      <c r="P224" s="29" t="s">
        <v>406</v>
      </c>
      <c r="Q224" s="29" t="s">
        <v>51</v>
      </c>
      <c r="R224" s="29" t="s">
        <v>419</v>
      </c>
      <c r="S224" s="29">
        <v>1</v>
      </c>
      <c r="T224" s="43"/>
    </row>
    <row r="225" spans="12:20" x14ac:dyDescent="0.25">
      <c r="L225" s="41"/>
      <c r="N225" s="49"/>
      <c r="O225" s="29" t="s">
        <v>498</v>
      </c>
      <c r="P225" s="29" t="s">
        <v>406</v>
      </c>
      <c r="Q225" s="29" t="s">
        <v>192</v>
      </c>
      <c r="R225" s="29" t="s">
        <v>424</v>
      </c>
      <c r="S225" s="29">
        <v>1</v>
      </c>
      <c r="T225" s="43"/>
    </row>
    <row r="226" spans="12:20" x14ac:dyDescent="0.25">
      <c r="L226" s="41"/>
      <c r="N226" s="49"/>
      <c r="O226" s="29" t="s">
        <v>498</v>
      </c>
      <c r="P226" s="29" t="s">
        <v>406</v>
      </c>
      <c r="Q226" s="29" t="s">
        <v>50</v>
      </c>
      <c r="R226" s="29" t="s">
        <v>417</v>
      </c>
      <c r="S226" s="29">
        <v>4</v>
      </c>
      <c r="T226" s="43"/>
    </row>
    <row r="227" spans="12:20" x14ac:dyDescent="0.25">
      <c r="L227" s="41"/>
      <c r="N227" s="49"/>
      <c r="O227" s="29" t="s">
        <v>544</v>
      </c>
      <c r="P227" s="29" t="s">
        <v>543</v>
      </c>
      <c r="Q227" s="29" t="s">
        <v>300</v>
      </c>
      <c r="R227" s="29" t="s">
        <v>430</v>
      </c>
      <c r="S227" s="29">
        <v>1</v>
      </c>
      <c r="T227" s="43"/>
    </row>
    <row r="228" spans="12:20" x14ac:dyDescent="0.25">
      <c r="L228" s="41"/>
      <c r="N228" s="49"/>
      <c r="O228" s="29" t="s">
        <v>544</v>
      </c>
      <c r="P228" s="29" t="s">
        <v>543</v>
      </c>
      <c r="Q228" s="29" t="s">
        <v>690</v>
      </c>
      <c r="R228" s="29" t="s">
        <v>426</v>
      </c>
      <c r="S228" s="29">
        <v>1</v>
      </c>
      <c r="T228" s="43"/>
    </row>
    <row r="229" spans="12:20" x14ac:dyDescent="0.25">
      <c r="L229" s="41"/>
      <c r="N229" s="49"/>
      <c r="O229" s="29" t="s">
        <v>561</v>
      </c>
      <c r="P229" s="29" t="s">
        <v>560</v>
      </c>
      <c r="Q229" s="29" t="s">
        <v>54</v>
      </c>
      <c r="R229" s="29" t="s">
        <v>419</v>
      </c>
      <c r="S229" s="29">
        <v>1</v>
      </c>
      <c r="T229" s="43"/>
    </row>
    <row r="230" spans="12:20" x14ac:dyDescent="0.25">
      <c r="L230" s="41"/>
      <c r="N230" s="49"/>
      <c r="O230" s="29" t="s">
        <v>500</v>
      </c>
      <c r="P230" s="29" t="s">
        <v>409</v>
      </c>
      <c r="Q230" s="29" t="s">
        <v>114</v>
      </c>
      <c r="R230" s="29" t="s">
        <v>417</v>
      </c>
      <c r="S230" s="29">
        <v>1</v>
      </c>
      <c r="T230" s="43"/>
    </row>
    <row r="231" spans="12:20" x14ac:dyDescent="0.25">
      <c r="L231" s="41"/>
      <c r="N231" s="49"/>
      <c r="O231" s="29" t="s">
        <v>500</v>
      </c>
      <c r="P231" s="29" t="s">
        <v>409</v>
      </c>
      <c r="Q231" s="29" t="s">
        <v>696</v>
      </c>
      <c r="R231" s="29" t="s">
        <v>427</v>
      </c>
      <c r="S231" s="29">
        <v>1</v>
      </c>
      <c r="T231" s="43"/>
    </row>
    <row r="232" spans="12:20" x14ac:dyDescent="0.25">
      <c r="L232" s="41"/>
      <c r="N232" s="49"/>
      <c r="O232" s="29" t="s">
        <v>500</v>
      </c>
      <c r="P232" s="29" t="s">
        <v>409</v>
      </c>
      <c r="Q232" s="29" t="s">
        <v>69</v>
      </c>
      <c r="R232" s="29" t="s">
        <v>419</v>
      </c>
      <c r="S232" s="29">
        <v>1</v>
      </c>
      <c r="T232" s="43"/>
    </row>
    <row r="233" spans="12:20" x14ac:dyDescent="0.25">
      <c r="L233" s="41"/>
      <c r="N233" s="49"/>
      <c r="O233" s="29" t="s">
        <v>500</v>
      </c>
      <c r="P233" s="29" t="s">
        <v>409</v>
      </c>
      <c r="Q233" s="29" t="s">
        <v>50</v>
      </c>
      <c r="R233" s="29" t="s">
        <v>417</v>
      </c>
      <c r="S233" s="29">
        <v>1</v>
      </c>
      <c r="T233" s="43"/>
    </row>
    <row r="234" spans="12:20" x14ac:dyDescent="0.25">
      <c r="L234" s="41"/>
      <c r="N234" s="49"/>
      <c r="O234" s="29" t="s">
        <v>501</v>
      </c>
      <c r="P234" s="29" t="s">
        <v>410</v>
      </c>
      <c r="Q234" s="29" t="s">
        <v>133</v>
      </c>
      <c r="R234" s="29" t="s">
        <v>430</v>
      </c>
      <c r="S234" s="29">
        <v>1</v>
      </c>
      <c r="T234" s="43"/>
    </row>
    <row r="235" spans="12:20" x14ac:dyDescent="0.25">
      <c r="L235" s="41"/>
      <c r="N235" s="49"/>
      <c r="O235" s="29" t="s">
        <v>501</v>
      </c>
      <c r="P235" s="29" t="s">
        <v>410</v>
      </c>
      <c r="Q235" s="29" t="s">
        <v>651</v>
      </c>
      <c r="R235" s="29" t="s">
        <v>419</v>
      </c>
      <c r="S235" s="29">
        <v>2</v>
      </c>
      <c r="T235" s="43"/>
    </row>
    <row r="236" spans="12:20" x14ac:dyDescent="0.25">
      <c r="L236" s="41"/>
      <c r="N236" s="49"/>
      <c r="O236" s="29" t="s">
        <v>501</v>
      </c>
      <c r="P236" s="29" t="s">
        <v>410</v>
      </c>
      <c r="Q236" s="29" t="s">
        <v>51</v>
      </c>
      <c r="R236" s="29" t="s">
        <v>419</v>
      </c>
      <c r="S236" s="29">
        <v>2</v>
      </c>
      <c r="T236" s="43"/>
    </row>
    <row r="237" spans="12:20" x14ac:dyDescent="0.25">
      <c r="L237" s="41"/>
      <c r="N237" s="49"/>
      <c r="O237" s="29" t="s">
        <v>501</v>
      </c>
      <c r="P237" s="29" t="s">
        <v>410</v>
      </c>
      <c r="Q237" s="29" t="s">
        <v>156</v>
      </c>
      <c r="R237" s="29" t="s">
        <v>435</v>
      </c>
      <c r="S237" s="29">
        <v>1</v>
      </c>
      <c r="T237" s="43"/>
    </row>
  </sheetData>
  <pageMargins left="0.7" right="0.7" top="0.75" bottom="0.75" header="0.3" footer="0.3"/>
  <pageSetup orientation="portrait"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2"/>
  <sheetViews>
    <sheetView zoomScale="80" zoomScaleNormal="80" workbookViewId="0">
      <pane ySplit="1" topLeftCell="A2" activePane="bottomLeft" state="frozen"/>
      <selection pane="bottomLeft" activeCell="G23" sqref="G23"/>
    </sheetView>
  </sheetViews>
  <sheetFormatPr defaultColWidth="8.85546875" defaultRowHeight="15" x14ac:dyDescent="0.25"/>
  <cols>
    <col min="1" max="1" width="49" style="41" bestFit="1" customWidth="1"/>
    <col min="2" max="2" width="5.42578125" style="41" bestFit="1" customWidth="1"/>
    <col min="3" max="3" width="8.7109375" style="41" bestFit="1" customWidth="1"/>
    <col min="4" max="4" width="8.85546875" style="41" bestFit="1" customWidth="1"/>
    <col min="5" max="5" width="4.5703125" style="41" customWidth="1"/>
    <col min="6" max="6" width="53.7109375" style="41" bestFit="1" customWidth="1"/>
    <col min="7" max="7" width="21.5703125" style="41" bestFit="1" customWidth="1"/>
    <col min="8" max="8" width="3.85546875" style="41" customWidth="1"/>
    <col min="9" max="9" width="10" style="49" bestFit="1" customWidth="1"/>
    <col min="10" max="10" width="33" style="41" bestFit="1" customWidth="1"/>
    <col min="11" max="11" width="16.7109375" style="41" bestFit="1" customWidth="1"/>
    <col min="12" max="12" width="8.85546875" style="41" bestFit="1" customWidth="1"/>
    <col min="13" max="13" width="8.85546875" style="43"/>
    <col min="14" max="14" width="10" style="41" bestFit="1" customWidth="1"/>
    <col min="15" max="15" width="33" style="41" bestFit="1" customWidth="1"/>
    <col min="16" max="16" width="16.7109375" style="41" bestFit="1" customWidth="1"/>
    <col min="17" max="17" width="49" style="41" bestFit="1" customWidth="1"/>
    <col min="18" max="18" width="5.42578125" style="41" bestFit="1" customWidth="1"/>
    <col min="19" max="19" width="8.85546875" style="41" bestFit="1" customWidth="1"/>
    <col min="20" max="16384" width="8.85546875" style="41"/>
  </cols>
  <sheetData>
    <row r="1" spans="1:20" s="40" customFormat="1" ht="60" x14ac:dyDescent="0.25">
      <c r="A1" s="28" t="s">
        <v>47</v>
      </c>
      <c r="B1" s="28" t="s">
        <v>415</v>
      </c>
      <c r="C1" s="28" t="s">
        <v>48</v>
      </c>
      <c r="D1" s="28" t="s">
        <v>345</v>
      </c>
      <c r="E1" s="45"/>
      <c r="F1" s="28" t="s">
        <v>412</v>
      </c>
      <c r="G1" s="30" t="s">
        <v>587</v>
      </c>
      <c r="H1" s="42"/>
      <c r="I1" s="48" t="s">
        <v>643</v>
      </c>
      <c r="J1" s="28" t="s">
        <v>589</v>
      </c>
      <c r="K1" s="28" t="s">
        <v>441</v>
      </c>
      <c r="L1" s="28" t="s">
        <v>345</v>
      </c>
      <c r="M1" s="42"/>
      <c r="N1" s="48" t="s">
        <v>413</v>
      </c>
      <c r="O1" s="28" t="s">
        <v>589</v>
      </c>
      <c r="P1" s="28" t="s">
        <v>588</v>
      </c>
      <c r="Q1" s="28" t="s">
        <v>344</v>
      </c>
      <c r="R1" s="28" t="s">
        <v>415</v>
      </c>
      <c r="S1" s="28" t="s">
        <v>345</v>
      </c>
      <c r="T1" s="42"/>
    </row>
    <row r="2" spans="1:20" x14ac:dyDescent="0.25">
      <c r="A2" s="29" t="s">
        <v>50</v>
      </c>
      <c r="B2" s="29" t="s">
        <v>417</v>
      </c>
      <c r="C2" s="29">
        <v>4</v>
      </c>
      <c r="D2" s="29">
        <v>76</v>
      </c>
      <c r="E2" s="46"/>
      <c r="F2" s="29" t="s">
        <v>586</v>
      </c>
      <c r="G2" s="31">
        <v>1163</v>
      </c>
      <c r="H2" s="43"/>
      <c r="J2" s="29" t="s">
        <v>442</v>
      </c>
      <c r="K2" s="29" t="s">
        <v>346</v>
      </c>
      <c r="L2" s="29">
        <v>6</v>
      </c>
      <c r="N2" s="49"/>
      <c r="O2" s="29" t="s">
        <v>442</v>
      </c>
      <c r="P2" s="29" t="s">
        <v>346</v>
      </c>
      <c r="Q2" s="29" t="s">
        <v>209</v>
      </c>
      <c r="R2" s="29" t="s">
        <v>520</v>
      </c>
      <c r="S2" s="29">
        <v>1</v>
      </c>
      <c r="T2" s="43"/>
    </row>
    <row r="3" spans="1:20" x14ac:dyDescent="0.25">
      <c r="A3" s="29" t="s">
        <v>51</v>
      </c>
      <c r="B3" s="29" t="s">
        <v>419</v>
      </c>
      <c r="C3" s="29">
        <v>4</v>
      </c>
      <c r="D3" s="29">
        <v>23</v>
      </c>
      <c r="E3" s="46"/>
      <c r="F3" s="29" t="s">
        <v>14</v>
      </c>
      <c r="G3" s="31">
        <v>272</v>
      </c>
      <c r="H3" s="43"/>
      <c r="J3" s="29" t="s">
        <v>443</v>
      </c>
      <c r="K3" s="29" t="s">
        <v>347</v>
      </c>
      <c r="L3" s="29">
        <v>1</v>
      </c>
      <c r="N3" s="49"/>
      <c r="O3" s="29" t="s">
        <v>442</v>
      </c>
      <c r="P3" s="29" t="s">
        <v>346</v>
      </c>
      <c r="Q3" s="29" t="s">
        <v>590</v>
      </c>
      <c r="R3" s="29" t="s">
        <v>430</v>
      </c>
      <c r="S3" s="29">
        <v>1</v>
      </c>
      <c r="T3" s="43"/>
    </row>
    <row r="4" spans="1:20" x14ac:dyDescent="0.25">
      <c r="A4" s="29" t="s">
        <v>52</v>
      </c>
      <c r="B4" s="29" t="s">
        <v>419</v>
      </c>
      <c r="C4" s="29">
        <v>4</v>
      </c>
      <c r="D4" s="29">
        <v>15</v>
      </c>
      <c r="E4" s="46"/>
      <c r="F4" s="32" t="s">
        <v>15</v>
      </c>
      <c r="G4" s="33">
        <v>0.23387790197764402</v>
      </c>
      <c r="H4" s="43"/>
      <c r="J4" s="29" t="s">
        <v>445</v>
      </c>
      <c r="K4" s="29" t="s">
        <v>349</v>
      </c>
      <c r="L4" s="29">
        <v>3</v>
      </c>
      <c r="N4" s="49"/>
      <c r="O4" s="29" t="s">
        <v>442</v>
      </c>
      <c r="P4" s="29" t="s">
        <v>346</v>
      </c>
      <c r="Q4" s="29" t="s">
        <v>52</v>
      </c>
      <c r="R4" s="29" t="s">
        <v>419</v>
      </c>
      <c r="S4" s="29">
        <v>1</v>
      </c>
      <c r="T4" s="43"/>
    </row>
    <row r="5" spans="1:20" x14ac:dyDescent="0.25">
      <c r="A5" s="29" t="s">
        <v>243</v>
      </c>
      <c r="B5" s="29" t="s">
        <v>420</v>
      </c>
      <c r="C5" s="29">
        <v>4</v>
      </c>
      <c r="D5" s="29">
        <v>6</v>
      </c>
      <c r="E5" s="43"/>
      <c r="F5" s="47"/>
      <c r="G5" s="47"/>
      <c r="J5" s="29" t="s">
        <v>444</v>
      </c>
      <c r="K5" s="29" t="s">
        <v>348</v>
      </c>
      <c r="L5" s="29">
        <v>4</v>
      </c>
      <c r="N5" s="49"/>
      <c r="O5" s="29" t="s">
        <v>442</v>
      </c>
      <c r="P5" s="29" t="s">
        <v>346</v>
      </c>
      <c r="Q5" s="29" t="s">
        <v>50</v>
      </c>
      <c r="R5" s="29" t="s">
        <v>417</v>
      </c>
      <c r="S5" s="29">
        <v>2</v>
      </c>
      <c r="T5" s="43"/>
    </row>
    <row r="6" spans="1:20" x14ac:dyDescent="0.25">
      <c r="A6" s="29" t="s">
        <v>59</v>
      </c>
      <c r="B6" s="29" t="s">
        <v>428</v>
      </c>
      <c r="C6" s="29">
        <v>4</v>
      </c>
      <c r="D6" s="29">
        <v>5</v>
      </c>
      <c r="E6" s="46"/>
      <c r="F6" s="34" t="s">
        <v>8</v>
      </c>
      <c r="G6" s="30" t="s">
        <v>587</v>
      </c>
      <c r="H6" s="43"/>
      <c r="J6" s="29" t="s">
        <v>446</v>
      </c>
      <c r="K6" s="29" t="s">
        <v>350</v>
      </c>
      <c r="L6" s="29">
        <v>2</v>
      </c>
      <c r="N6" s="49"/>
      <c r="O6" s="29" t="s">
        <v>442</v>
      </c>
      <c r="P6" s="29" t="s">
        <v>346</v>
      </c>
      <c r="Q6" s="29" t="s">
        <v>111</v>
      </c>
      <c r="R6" s="29" t="s">
        <v>417</v>
      </c>
      <c r="S6" s="29">
        <v>1</v>
      </c>
      <c r="T6" s="43"/>
    </row>
    <row r="7" spans="1:20" x14ac:dyDescent="0.25">
      <c r="A7" s="29" t="s">
        <v>96</v>
      </c>
      <c r="B7" s="29" t="s">
        <v>435</v>
      </c>
      <c r="C7" s="29">
        <v>4</v>
      </c>
      <c r="D7" s="29">
        <v>4</v>
      </c>
      <c r="E7" s="46"/>
      <c r="F7" s="35" t="s">
        <v>56</v>
      </c>
      <c r="G7" s="31">
        <v>204</v>
      </c>
      <c r="H7" s="43"/>
      <c r="J7" s="29" t="s">
        <v>447</v>
      </c>
      <c r="K7" s="29" t="s">
        <v>351</v>
      </c>
      <c r="L7" s="29">
        <v>18</v>
      </c>
      <c r="N7" s="49"/>
      <c r="O7" s="29" t="s">
        <v>443</v>
      </c>
      <c r="P7" s="29" t="s">
        <v>347</v>
      </c>
      <c r="Q7" s="29" t="s">
        <v>51</v>
      </c>
      <c r="R7" s="29" t="s">
        <v>419</v>
      </c>
      <c r="S7" s="29">
        <v>1</v>
      </c>
      <c r="T7" s="43"/>
    </row>
    <row r="8" spans="1:20" x14ac:dyDescent="0.25">
      <c r="A8" s="29" t="s">
        <v>61</v>
      </c>
      <c r="B8" s="29" t="s">
        <v>424</v>
      </c>
      <c r="C8" s="29">
        <v>4</v>
      </c>
      <c r="D8" s="29">
        <v>3</v>
      </c>
      <c r="E8" s="46"/>
      <c r="F8" s="36" t="s">
        <v>58</v>
      </c>
      <c r="G8" s="33">
        <v>0.75</v>
      </c>
      <c r="H8" s="43"/>
      <c r="J8" s="29" t="s">
        <v>448</v>
      </c>
      <c r="K8" s="29" t="s">
        <v>352</v>
      </c>
      <c r="L8" s="29">
        <v>4</v>
      </c>
      <c r="N8" s="49"/>
      <c r="O8" s="29" t="s">
        <v>445</v>
      </c>
      <c r="P8" s="29" t="s">
        <v>349</v>
      </c>
      <c r="Q8" s="29" t="s">
        <v>52</v>
      </c>
      <c r="R8" s="29" t="s">
        <v>419</v>
      </c>
      <c r="S8" s="29">
        <v>1</v>
      </c>
      <c r="T8" s="43"/>
    </row>
    <row r="9" spans="1:20" x14ac:dyDescent="0.25">
      <c r="A9" s="29" t="s">
        <v>133</v>
      </c>
      <c r="B9" s="29" t="s">
        <v>430</v>
      </c>
      <c r="C9" s="29">
        <v>4</v>
      </c>
      <c r="D9" s="29">
        <v>3</v>
      </c>
      <c r="E9" s="46"/>
      <c r="F9" s="35" t="s">
        <v>60</v>
      </c>
      <c r="G9" s="31">
        <v>68</v>
      </c>
      <c r="H9" s="43"/>
      <c r="J9" s="29" t="s">
        <v>449</v>
      </c>
      <c r="K9" s="29" t="s">
        <v>353</v>
      </c>
      <c r="L9" s="29">
        <v>2</v>
      </c>
      <c r="N9" s="49"/>
      <c r="O9" s="29" t="s">
        <v>445</v>
      </c>
      <c r="P9" s="29" t="s">
        <v>349</v>
      </c>
      <c r="Q9" s="29" t="s">
        <v>51</v>
      </c>
      <c r="R9" s="29" t="s">
        <v>419</v>
      </c>
      <c r="S9" s="29">
        <v>1</v>
      </c>
      <c r="T9" s="43"/>
    </row>
    <row r="10" spans="1:20" x14ac:dyDescent="0.25">
      <c r="A10" s="29" t="s">
        <v>54</v>
      </c>
      <c r="B10" s="29" t="s">
        <v>419</v>
      </c>
      <c r="C10" s="29">
        <v>4</v>
      </c>
      <c r="D10" s="29">
        <v>3</v>
      </c>
      <c r="E10" s="46"/>
      <c r="F10" s="36" t="s">
        <v>62</v>
      </c>
      <c r="G10" s="33">
        <v>0.25</v>
      </c>
      <c r="H10" s="43"/>
      <c r="J10" s="29" t="s">
        <v>450</v>
      </c>
      <c r="K10" s="29" t="s">
        <v>354</v>
      </c>
      <c r="L10" s="29">
        <v>4</v>
      </c>
      <c r="N10" s="49"/>
      <c r="O10" s="29" t="s">
        <v>445</v>
      </c>
      <c r="P10" s="29" t="s">
        <v>349</v>
      </c>
      <c r="Q10" s="29" t="s">
        <v>332</v>
      </c>
      <c r="R10" s="29" t="s">
        <v>438</v>
      </c>
      <c r="S10" s="29">
        <v>1</v>
      </c>
      <c r="T10" s="43"/>
    </row>
    <row r="11" spans="1:20" x14ac:dyDescent="0.25">
      <c r="A11" s="29" t="s">
        <v>69</v>
      </c>
      <c r="B11" s="29" t="s">
        <v>419</v>
      </c>
      <c r="C11" s="29">
        <v>4</v>
      </c>
      <c r="D11" s="29">
        <v>3</v>
      </c>
      <c r="E11" s="43"/>
      <c r="F11" s="47"/>
      <c r="G11" s="47"/>
      <c r="J11" s="29" t="s">
        <v>451</v>
      </c>
      <c r="K11" s="29" t="s">
        <v>355</v>
      </c>
      <c r="L11" s="29">
        <v>9</v>
      </c>
      <c r="N11" s="49"/>
      <c r="O11" s="29" t="s">
        <v>444</v>
      </c>
      <c r="P11" s="29" t="s">
        <v>348</v>
      </c>
      <c r="Q11" s="29" t="s">
        <v>52</v>
      </c>
      <c r="R11" s="29" t="s">
        <v>419</v>
      </c>
      <c r="S11" s="29">
        <v>1</v>
      </c>
      <c r="T11" s="43"/>
    </row>
    <row r="12" spans="1:20" x14ac:dyDescent="0.25">
      <c r="A12" s="29" t="s">
        <v>66</v>
      </c>
      <c r="B12" s="29" t="s">
        <v>430</v>
      </c>
      <c r="C12" s="29">
        <v>4</v>
      </c>
      <c r="D12" s="29">
        <v>3</v>
      </c>
      <c r="E12" s="46"/>
      <c r="F12" s="37" t="s">
        <v>13</v>
      </c>
      <c r="G12" s="34" t="s">
        <v>414</v>
      </c>
      <c r="H12" s="43"/>
      <c r="J12" s="29" t="s">
        <v>453</v>
      </c>
      <c r="K12" s="29" t="s">
        <v>357</v>
      </c>
      <c r="L12" s="29">
        <v>4</v>
      </c>
      <c r="N12" s="49"/>
      <c r="O12" s="29" t="s">
        <v>444</v>
      </c>
      <c r="P12" s="29" t="s">
        <v>348</v>
      </c>
      <c r="Q12" s="29" t="s">
        <v>109</v>
      </c>
      <c r="R12" s="29" t="s">
        <v>417</v>
      </c>
      <c r="S12" s="29">
        <v>1</v>
      </c>
      <c r="T12" s="43"/>
    </row>
    <row r="13" spans="1:20" x14ac:dyDescent="0.25">
      <c r="A13" s="29" t="s">
        <v>155</v>
      </c>
      <c r="B13" s="29" t="s">
        <v>428</v>
      </c>
      <c r="C13" s="29">
        <v>4</v>
      </c>
      <c r="D13" s="29">
        <v>3</v>
      </c>
      <c r="E13" s="46"/>
      <c r="F13" s="38">
        <v>1</v>
      </c>
      <c r="G13" s="35" t="s">
        <v>35</v>
      </c>
      <c r="H13" s="43"/>
      <c r="J13" s="29" t="s">
        <v>454</v>
      </c>
      <c r="K13" s="29" t="s">
        <v>358</v>
      </c>
      <c r="L13" s="29">
        <v>4</v>
      </c>
      <c r="N13" s="49"/>
      <c r="O13" s="29" t="s">
        <v>444</v>
      </c>
      <c r="P13" s="29" t="s">
        <v>348</v>
      </c>
      <c r="Q13" s="29" t="s">
        <v>69</v>
      </c>
      <c r="R13" s="29" t="s">
        <v>419</v>
      </c>
      <c r="S13" s="29">
        <v>1</v>
      </c>
      <c r="T13" s="43"/>
    </row>
    <row r="14" spans="1:20" x14ac:dyDescent="0.25">
      <c r="A14" s="29" t="s">
        <v>591</v>
      </c>
      <c r="B14" s="29" t="s">
        <v>435</v>
      </c>
      <c r="C14" s="29">
        <v>4</v>
      </c>
      <c r="D14" s="29">
        <v>2</v>
      </c>
      <c r="E14" s="46"/>
      <c r="F14" s="39">
        <v>2</v>
      </c>
      <c r="G14" s="35" t="s">
        <v>592</v>
      </c>
      <c r="H14" s="43"/>
      <c r="J14" s="29" t="s">
        <v>455</v>
      </c>
      <c r="K14" s="29" t="s">
        <v>359</v>
      </c>
      <c r="L14" s="29">
        <v>11</v>
      </c>
      <c r="N14" s="49"/>
      <c r="O14" s="29" t="s">
        <v>444</v>
      </c>
      <c r="P14" s="29" t="s">
        <v>348</v>
      </c>
      <c r="Q14" s="29" t="s">
        <v>332</v>
      </c>
      <c r="R14" s="29" t="s">
        <v>438</v>
      </c>
      <c r="S14" s="29">
        <v>1</v>
      </c>
      <c r="T14" s="43"/>
    </row>
    <row r="15" spans="1:20" x14ac:dyDescent="0.25">
      <c r="A15" s="29" t="s">
        <v>57</v>
      </c>
      <c r="B15" s="29" t="s">
        <v>416</v>
      </c>
      <c r="C15" s="29">
        <v>4</v>
      </c>
      <c r="D15" s="29">
        <v>2</v>
      </c>
      <c r="E15" s="46"/>
      <c r="F15" s="39">
        <v>3</v>
      </c>
      <c r="G15" s="35" t="s">
        <v>593</v>
      </c>
      <c r="H15" s="43"/>
      <c r="J15" s="29" t="s">
        <v>515</v>
      </c>
      <c r="K15" s="29" t="s">
        <v>514</v>
      </c>
      <c r="L15" s="29">
        <v>1</v>
      </c>
      <c r="N15" s="49"/>
      <c r="O15" s="29" t="s">
        <v>446</v>
      </c>
      <c r="P15" s="29" t="s">
        <v>350</v>
      </c>
      <c r="Q15" s="29" t="s">
        <v>52</v>
      </c>
      <c r="R15" s="29" t="s">
        <v>419</v>
      </c>
      <c r="S15" s="29">
        <v>1</v>
      </c>
      <c r="T15" s="43"/>
    </row>
    <row r="16" spans="1:20" x14ac:dyDescent="0.25">
      <c r="A16" s="29" t="s">
        <v>63</v>
      </c>
      <c r="B16" s="29" t="s">
        <v>430</v>
      </c>
      <c r="C16" s="29">
        <v>4</v>
      </c>
      <c r="D16" s="29">
        <v>2</v>
      </c>
      <c r="E16" s="46"/>
      <c r="F16" s="39">
        <v>4</v>
      </c>
      <c r="G16" s="35" t="s">
        <v>46</v>
      </c>
      <c r="H16" s="43"/>
      <c r="J16" s="29" t="s">
        <v>457</v>
      </c>
      <c r="K16" s="29" t="s">
        <v>361</v>
      </c>
      <c r="L16" s="29">
        <v>6</v>
      </c>
      <c r="N16" s="49"/>
      <c r="O16" s="29" t="s">
        <v>446</v>
      </c>
      <c r="P16" s="29" t="s">
        <v>350</v>
      </c>
      <c r="Q16" s="29" t="s">
        <v>68</v>
      </c>
      <c r="R16" s="29" t="s">
        <v>419</v>
      </c>
      <c r="S16" s="29">
        <v>1</v>
      </c>
      <c r="T16" s="43"/>
    </row>
    <row r="17" spans="1:20" x14ac:dyDescent="0.25">
      <c r="A17" s="29" t="s">
        <v>76</v>
      </c>
      <c r="B17" s="29" t="s">
        <v>420</v>
      </c>
      <c r="C17" s="29">
        <v>4</v>
      </c>
      <c r="D17" s="29">
        <v>2</v>
      </c>
      <c r="E17" s="46"/>
      <c r="F17" s="39">
        <v>5</v>
      </c>
      <c r="G17" s="35" t="s">
        <v>594</v>
      </c>
      <c r="H17" s="43"/>
      <c r="J17" s="29" t="s">
        <v>456</v>
      </c>
      <c r="K17" s="29" t="s">
        <v>360</v>
      </c>
      <c r="L17" s="29">
        <v>13</v>
      </c>
      <c r="N17" s="49"/>
      <c r="O17" s="29" t="s">
        <v>447</v>
      </c>
      <c r="P17" s="29" t="s">
        <v>351</v>
      </c>
      <c r="Q17" s="29" t="s">
        <v>158</v>
      </c>
      <c r="R17" s="29" t="s">
        <v>430</v>
      </c>
      <c r="S17" s="29">
        <v>1</v>
      </c>
      <c r="T17" s="43"/>
    </row>
    <row r="18" spans="1:20" x14ac:dyDescent="0.25">
      <c r="A18" s="29" t="s">
        <v>590</v>
      </c>
      <c r="B18" s="29" t="s">
        <v>430</v>
      </c>
      <c r="C18" s="29">
        <v>4</v>
      </c>
      <c r="D18" s="29">
        <v>2</v>
      </c>
      <c r="E18" s="43"/>
      <c r="F18" s="44"/>
      <c r="G18" s="44"/>
      <c r="J18" s="29" t="s">
        <v>460</v>
      </c>
      <c r="K18" s="29" t="s">
        <v>364</v>
      </c>
      <c r="L18" s="29">
        <v>5</v>
      </c>
      <c r="N18" s="49"/>
      <c r="O18" s="29" t="s">
        <v>447</v>
      </c>
      <c r="P18" s="29" t="s">
        <v>351</v>
      </c>
      <c r="Q18" s="29" t="s">
        <v>55</v>
      </c>
      <c r="R18" s="29" t="s">
        <v>435</v>
      </c>
      <c r="S18" s="29">
        <v>1</v>
      </c>
      <c r="T18" s="43"/>
    </row>
    <row r="19" spans="1:20" x14ac:dyDescent="0.25">
      <c r="A19" s="29" t="s">
        <v>68</v>
      </c>
      <c r="B19" s="29" t="s">
        <v>419</v>
      </c>
      <c r="C19" s="29">
        <v>4</v>
      </c>
      <c r="D19" s="29">
        <v>2</v>
      </c>
      <c r="E19" s="43"/>
      <c r="J19" s="29" t="s">
        <v>462</v>
      </c>
      <c r="K19" s="29" t="s">
        <v>366</v>
      </c>
      <c r="L19" s="29">
        <v>2</v>
      </c>
      <c r="N19" s="49"/>
      <c r="O19" s="29" t="s">
        <v>447</v>
      </c>
      <c r="P19" s="29" t="s">
        <v>351</v>
      </c>
      <c r="Q19" s="29" t="s">
        <v>108</v>
      </c>
      <c r="R19" s="29" t="s">
        <v>417</v>
      </c>
      <c r="S19" s="29">
        <v>3</v>
      </c>
      <c r="T19" s="43"/>
    </row>
    <row r="20" spans="1:20" x14ac:dyDescent="0.25">
      <c r="A20" s="29" t="s">
        <v>331</v>
      </c>
      <c r="B20" s="29" t="s">
        <v>427</v>
      </c>
      <c r="C20" s="29">
        <v>4</v>
      </c>
      <c r="D20" s="29">
        <v>2</v>
      </c>
      <c r="E20" s="43"/>
      <c r="J20" s="29" t="s">
        <v>462</v>
      </c>
      <c r="K20" s="29" t="s">
        <v>367</v>
      </c>
      <c r="L20" s="29">
        <v>1</v>
      </c>
      <c r="N20" s="49"/>
      <c r="O20" s="29" t="s">
        <v>447</v>
      </c>
      <c r="P20" s="29" t="s">
        <v>351</v>
      </c>
      <c r="Q20" s="29" t="s">
        <v>595</v>
      </c>
      <c r="R20" s="29" t="s">
        <v>426</v>
      </c>
      <c r="S20" s="29">
        <v>1</v>
      </c>
      <c r="T20" s="43"/>
    </row>
    <row r="21" spans="1:20" x14ac:dyDescent="0.25">
      <c r="A21" s="29" t="s">
        <v>104</v>
      </c>
      <c r="B21" s="29" t="s">
        <v>424</v>
      </c>
      <c r="C21" s="29">
        <v>4</v>
      </c>
      <c r="D21" s="29">
        <v>2</v>
      </c>
      <c r="E21" s="43"/>
      <c r="J21" s="29" t="s">
        <v>464</v>
      </c>
      <c r="K21" s="29" t="s">
        <v>369</v>
      </c>
      <c r="L21" s="29">
        <v>13</v>
      </c>
      <c r="N21" s="49"/>
      <c r="O21" s="29" t="s">
        <v>447</v>
      </c>
      <c r="P21" s="29" t="s">
        <v>351</v>
      </c>
      <c r="Q21" s="29" t="s">
        <v>145</v>
      </c>
      <c r="R21" s="29" t="s">
        <v>435</v>
      </c>
      <c r="S21" s="29">
        <v>1</v>
      </c>
      <c r="T21" s="43"/>
    </row>
    <row r="22" spans="1:20" x14ac:dyDescent="0.25">
      <c r="A22" s="29" t="s">
        <v>73</v>
      </c>
      <c r="B22" s="29" t="s">
        <v>424</v>
      </c>
      <c r="C22" s="29">
        <v>4</v>
      </c>
      <c r="D22" s="29">
        <v>2</v>
      </c>
      <c r="E22" s="43"/>
      <c r="J22" s="29" t="s">
        <v>464</v>
      </c>
      <c r="K22" s="29" t="s">
        <v>370</v>
      </c>
      <c r="L22" s="29">
        <v>4</v>
      </c>
      <c r="N22" s="49"/>
      <c r="O22" s="29" t="s">
        <v>447</v>
      </c>
      <c r="P22" s="29" t="s">
        <v>351</v>
      </c>
      <c r="Q22" s="29" t="s">
        <v>110</v>
      </c>
      <c r="R22" s="29" t="s">
        <v>417</v>
      </c>
      <c r="S22" s="29">
        <v>2</v>
      </c>
      <c r="T22" s="43"/>
    </row>
    <row r="23" spans="1:20" x14ac:dyDescent="0.25">
      <c r="A23" s="29" t="s">
        <v>332</v>
      </c>
      <c r="B23" s="29" t="s">
        <v>438</v>
      </c>
      <c r="C23" s="29">
        <v>4</v>
      </c>
      <c r="D23" s="29">
        <v>2</v>
      </c>
      <c r="E23" s="43"/>
      <c r="J23" s="29" t="s">
        <v>465</v>
      </c>
      <c r="K23" s="29" t="s">
        <v>371</v>
      </c>
      <c r="L23" s="29">
        <v>15</v>
      </c>
      <c r="N23" s="49"/>
      <c r="O23" s="29" t="s">
        <v>447</v>
      </c>
      <c r="P23" s="29" t="s">
        <v>351</v>
      </c>
      <c r="Q23" s="29" t="s">
        <v>51</v>
      </c>
      <c r="R23" s="29" t="s">
        <v>419</v>
      </c>
      <c r="S23" s="29">
        <v>2</v>
      </c>
      <c r="T23" s="43"/>
    </row>
    <row r="24" spans="1:20" x14ac:dyDescent="0.25">
      <c r="A24" s="29" t="s">
        <v>318</v>
      </c>
      <c r="B24" s="29" t="s">
        <v>422</v>
      </c>
      <c r="C24" s="29">
        <v>4</v>
      </c>
      <c r="D24" s="29">
        <v>1</v>
      </c>
      <c r="E24" s="43"/>
      <c r="J24" s="29" t="s">
        <v>477</v>
      </c>
      <c r="K24" s="29" t="s">
        <v>384</v>
      </c>
      <c r="L24" s="29">
        <v>2</v>
      </c>
      <c r="N24" s="49"/>
      <c r="O24" s="29" t="s">
        <v>447</v>
      </c>
      <c r="P24" s="29" t="s">
        <v>351</v>
      </c>
      <c r="Q24" s="29" t="s">
        <v>109</v>
      </c>
      <c r="R24" s="29" t="s">
        <v>417</v>
      </c>
      <c r="S24" s="29">
        <v>1</v>
      </c>
      <c r="T24" s="43"/>
    </row>
    <row r="25" spans="1:20" x14ac:dyDescent="0.25">
      <c r="A25" s="29" t="s">
        <v>596</v>
      </c>
      <c r="B25" s="29" t="s">
        <v>430</v>
      </c>
      <c r="C25" s="29">
        <v>4</v>
      </c>
      <c r="D25" s="29">
        <v>1</v>
      </c>
      <c r="E25" s="43"/>
      <c r="J25" s="29" t="s">
        <v>502</v>
      </c>
      <c r="K25" s="29" t="s">
        <v>411</v>
      </c>
      <c r="L25" s="29">
        <v>2</v>
      </c>
      <c r="N25" s="49"/>
      <c r="O25" s="29" t="s">
        <v>447</v>
      </c>
      <c r="P25" s="29" t="s">
        <v>351</v>
      </c>
      <c r="Q25" s="29" t="s">
        <v>155</v>
      </c>
      <c r="R25" s="29" t="s">
        <v>428</v>
      </c>
      <c r="S25" s="29">
        <v>2</v>
      </c>
      <c r="T25" s="43"/>
    </row>
    <row r="26" spans="1:20" x14ac:dyDescent="0.25">
      <c r="A26" s="29" t="s">
        <v>597</v>
      </c>
      <c r="B26" s="29" t="s">
        <v>431</v>
      </c>
      <c r="C26" s="29">
        <v>4</v>
      </c>
      <c r="D26" s="29">
        <v>1</v>
      </c>
      <c r="E26" s="43"/>
      <c r="J26" s="29" t="s">
        <v>467</v>
      </c>
      <c r="K26" s="29" t="s">
        <v>373</v>
      </c>
      <c r="L26" s="29">
        <v>2</v>
      </c>
      <c r="N26" s="49"/>
      <c r="O26" s="29" t="s">
        <v>447</v>
      </c>
      <c r="P26" s="29" t="s">
        <v>351</v>
      </c>
      <c r="Q26" s="29" t="s">
        <v>50</v>
      </c>
      <c r="R26" s="29" t="s">
        <v>417</v>
      </c>
      <c r="S26" s="29">
        <v>2</v>
      </c>
      <c r="T26" s="43"/>
    </row>
    <row r="27" spans="1:20" x14ac:dyDescent="0.25">
      <c r="A27" s="29" t="s">
        <v>598</v>
      </c>
      <c r="B27" s="29" t="s">
        <v>599</v>
      </c>
      <c r="C27" s="29">
        <v>4</v>
      </c>
      <c r="D27" s="29">
        <v>1</v>
      </c>
      <c r="E27" s="43"/>
      <c r="J27" s="29" t="s">
        <v>495</v>
      </c>
      <c r="K27" s="29" t="s">
        <v>402</v>
      </c>
      <c r="L27" s="29">
        <v>1</v>
      </c>
      <c r="N27" s="49"/>
      <c r="O27" s="29" t="s">
        <v>447</v>
      </c>
      <c r="P27" s="29" t="s">
        <v>351</v>
      </c>
      <c r="Q27" s="29" t="s">
        <v>600</v>
      </c>
      <c r="R27" s="29" t="s">
        <v>431</v>
      </c>
      <c r="S27" s="29">
        <v>1</v>
      </c>
      <c r="T27" s="43"/>
    </row>
    <row r="28" spans="1:20" x14ac:dyDescent="0.25">
      <c r="A28" s="29" t="s">
        <v>601</v>
      </c>
      <c r="B28" s="29" t="s">
        <v>438</v>
      </c>
      <c r="C28" s="29">
        <v>4</v>
      </c>
      <c r="D28" s="29">
        <v>1</v>
      </c>
      <c r="E28" s="43"/>
      <c r="J28" s="29" t="s">
        <v>469</v>
      </c>
      <c r="K28" s="29" t="s">
        <v>375</v>
      </c>
      <c r="L28" s="29">
        <v>1</v>
      </c>
      <c r="N28" s="49"/>
      <c r="O28" s="29" t="s">
        <v>447</v>
      </c>
      <c r="P28" s="29" t="s">
        <v>351</v>
      </c>
      <c r="Q28" s="29" t="s">
        <v>243</v>
      </c>
      <c r="R28" s="29" t="s">
        <v>420</v>
      </c>
      <c r="S28" s="29">
        <v>1</v>
      </c>
      <c r="T28" s="43"/>
    </row>
    <row r="29" spans="1:20" x14ac:dyDescent="0.25">
      <c r="A29" s="29" t="s">
        <v>55</v>
      </c>
      <c r="B29" s="29" t="s">
        <v>435</v>
      </c>
      <c r="C29" s="29">
        <v>4</v>
      </c>
      <c r="D29" s="29">
        <v>1</v>
      </c>
      <c r="E29" s="43"/>
      <c r="J29" s="29" t="s">
        <v>636</v>
      </c>
      <c r="K29" s="29" t="s">
        <v>635</v>
      </c>
      <c r="L29" s="29">
        <v>1</v>
      </c>
      <c r="N29" s="49"/>
      <c r="O29" s="29" t="s">
        <v>448</v>
      </c>
      <c r="P29" s="29" t="s">
        <v>352</v>
      </c>
      <c r="Q29" s="29" t="s">
        <v>108</v>
      </c>
      <c r="R29" s="29" t="s">
        <v>417</v>
      </c>
      <c r="S29" s="29">
        <v>1</v>
      </c>
      <c r="T29" s="43"/>
    </row>
    <row r="30" spans="1:20" x14ac:dyDescent="0.25">
      <c r="A30" s="29" t="s">
        <v>602</v>
      </c>
      <c r="B30" s="29" t="s">
        <v>433</v>
      </c>
      <c r="C30" s="29">
        <v>4</v>
      </c>
      <c r="D30" s="29">
        <v>1</v>
      </c>
      <c r="E30" s="43"/>
      <c r="J30" s="29" t="s">
        <v>472</v>
      </c>
      <c r="K30" s="29" t="s">
        <v>379</v>
      </c>
      <c r="L30" s="29">
        <v>55</v>
      </c>
      <c r="N30" s="49"/>
      <c r="O30" s="29" t="s">
        <v>448</v>
      </c>
      <c r="P30" s="29" t="s">
        <v>352</v>
      </c>
      <c r="Q30" s="29" t="s">
        <v>114</v>
      </c>
      <c r="R30" s="29" t="s">
        <v>417</v>
      </c>
      <c r="S30" s="29">
        <v>1</v>
      </c>
      <c r="T30" s="43"/>
    </row>
    <row r="31" spans="1:20" x14ac:dyDescent="0.25">
      <c r="A31" s="29" t="s">
        <v>199</v>
      </c>
      <c r="B31" s="29" t="s">
        <v>430</v>
      </c>
      <c r="C31" s="29">
        <v>4</v>
      </c>
      <c r="D31" s="29">
        <v>1</v>
      </c>
      <c r="E31" s="43"/>
      <c r="J31" s="29" t="s">
        <v>473</v>
      </c>
      <c r="K31" s="29" t="s">
        <v>380</v>
      </c>
      <c r="L31" s="29">
        <v>15</v>
      </c>
      <c r="N31" s="49"/>
      <c r="O31" s="29" t="s">
        <v>448</v>
      </c>
      <c r="P31" s="29" t="s">
        <v>352</v>
      </c>
      <c r="Q31" s="29" t="s">
        <v>50</v>
      </c>
      <c r="R31" s="29" t="s">
        <v>417</v>
      </c>
      <c r="S31" s="29">
        <v>1</v>
      </c>
      <c r="T31" s="43"/>
    </row>
    <row r="32" spans="1:20" x14ac:dyDescent="0.25">
      <c r="A32" s="29" t="s">
        <v>603</v>
      </c>
      <c r="B32" s="29" t="s">
        <v>431</v>
      </c>
      <c r="C32" s="29">
        <v>4</v>
      </c>
      <c r="D32" s="29">
        <v>1</v>
      </c>
      <c r="E32" s="43"/>
      <c r="J32" s="29" t="s">
        <v>471</v>
      </c>
      <c r="K32" s="29" t="s">
        <v>377</v>
      </c>
      <c r="L32" s="29">
        <v>2</v>
      </c>
      <c r="N32" s="49"/>
      <c r="O32" s="29" t="s">
        <v>448</v>
      </c>
      <c r="P32" s="29" t="s">
        <v>352</v>
      </c>
      <c r="Q32" s="29" t="s">
        <v>72</v>
      </c>
      <c r="R32" s="29" t="s">
        <v>424</v>
      </c>
      <c r="S32" s="29">
        <v>1</v>
      </c>
      <c r="T32" s="43"/>
    </row>
    <row r="33" spans="1:20" x14ac:dyDescent="0.25">
      <c r="A33" s="29" t="s">
        <v>604</v>
      </c>
      <c r="B33" s="29" t="s">
        <v>425</v>
      </c>
      <c r="C33" s="29">
        <v>4</v>
      </c>
      <c r="D33" s="29">
        <v>1</v>
      </c>
      <c r="E33" s="43"/>
      <c r="J33" s="29" t="s">
        <v>471</v>
      </c>
      <c r="K33" s="29" t="s">
        <v>378</v>
      </c>
      <c r="L33" s="29">
        <v>1</v>
      </c>
      <c r="N33" s="49"/>
      <c r="O33" s="29" t="s">
        <v>449</v>
      </c>
      <c r="P33" s="29" t="s">
        <v>353</v>
      </c>
      <c r="Q33" s="29" t="s">
        <v>50</v>
      </c>
      <c r="R33" s="29" t="s">
        <v>417</v>
      </c>
      <c r="S33" s="29">
        <v>2</v>
      </c>
      <c r="T33" s="43"/>
    </row>
    <row r="34" spans="1:20" x14ac:dyDescent="0.25">
      <c r="A34" s="29" t="s">
        <v>605</v>
      </c>
      <c r="B34" s="29" t="s">
        <v>521</v>
      </c>
      <c r="C34" s="29">
        <v>4</v>
      </c>
      <c r="D34" s="29">
        <v>1</v>
      </c>
      <c r="E34" s="43"/>
      <c r="J34" s="29" t="s">
        <v>474</v>
      </c>
      <c r="K34" s="29" t="s">
        <v>381</v>
      </c>
      <c r="L34" s="29">
        <v>5</v>
      </c>
      <c r="N34" s="49"/>
      <c r="O34" s="29" t="s">
        <v>450</v>
      </c>
      <c r="P34" s="29" t="s">
        <v>354</v>
      </c>
      <c r="Q34" s="29" t="s">
        <v>606</v>
      </c>
      <c r="R34" s="29" t="s">
        <v>422</v>
      </c>
      <c r="S34" s="29">
        <v>1</v>
      </c>
      <c r="T34" s="43"/>
    </row>
    <row r="35" spans="1:20" x14ac:dyDescent="0.25">
      <c r="A35" s="29" t="s">
        <v>145</v>
      </c>
      <c r="B35" s="29" t="s">
        <v>435</v>
      </c>
      <c r="C35" s="29">
        <v>4</v>
      </c>
      <c r="D35" s="29">
        <v>1</v>
      </c>
      <c r="E35" s="43"/>
      <c r="J35" s="29" t="s">
        <v>475</v>
      </c>
      <c r="K35" s="29" t="s">
        <v>382</v>
      </c>
      <c r="L35" s="29">
        <v>1</v>
      </c>
      <c r="N35" s="49"/>
      <c r="O35" s="29" t="s">
        <v>450</v>
      </c>
      <c r="P35" s="29" t="s">
        <v>354</v>
      </c>
      <c r="Q35" s="29" t="s">
        <v>51</v>
      </c>
      <c r="R35" s="29" t="s">
        <v>419</v>
      </c>
      <c r="S35" s="29">
        <v>1</v>
      </c>
      <c r="T35" s="43"/>
    </row>
    <row r="36" spans="1:20" x14ac:dyDescent="0.25">
      <c r="A36" s="29" t="s">
        <v>607</v>
      </c>
      <c r="B36" s="29" t="s">
        <v>429</v>
      </c>
      <c r="C36" s="29">
        <v>4</v>
      </c>
      <c r="D36" s="29">
        <v>1</v>
      </c>
      <c r="E36" s="43"/>
      <c r="J36" s="29" t="s">
        <v>478</v>
      </c>
      <c r="K36" s="29" t="s">
        <v>385</v>
      </c>
      <c r="L36" s="29">
        <v>8</v>
      </c>
      <c r="N36" s="49"/>
      <c r="O36" s="29" t="s">
        <v>450</v>
      </c>
      <c r="P36" s="29" t="s">
        <v>354</v>
      </c>
      <c r="Q36" s="29" t="s">
        <v>608</v>
      </c>
      <c r="R36" s="29" t="s">
        <v>522</v>
      </c>
      <c r="S36" s="29">
        <v>1</v>
      </c>
      <c r="T36" s="43"/>
    </row>
    <row r="37" spans="1:20" x14ac:dyDescent="0.25">
      <c r="A37" s="29" t="s">
        <v>209</v>
      </c>
      <c r="B37" s="29" t="s">
        <v>520</v>
      </c>
      <c r="C37" s="29">
        <v>4</v>
      </c>
      <c r="D37" s="29">
        <v>1</v>
      </c>
      <c r="E37" s="43"/>
      <c r="J37" s="29" t="s">
        <v>480</v>
      </c>
      <c r="K37" s="29" t="s">
        <v>387</v>
      </c>
      <c r="L37" s="29">
        <v>6</v>
      </c>
      <c r="N37" s="49"/>
      <c r="O37" s="29" t="s">
        <v>450</v>
      </c>
      <c r="P37" s="29" t="s">
        <v>354</v>
      </c>
      <c r="Q37" s="29" t="s">
        <v>155</v>
      </c>
      <c r="R37" s="29" t="s">
        <v>428</v>
      </c>
      <c r="S37" s="29">
        <v>1</v>
      </c>
      <c r="T37" s="43"/>
    </row>
    <row r="38" spans="1:20" x14ac:dyDescent="0.25">
      <c r="A38" s="29" t="s">
        <v>609</v>
      </c>
      <c r="B38" s="29" t="s">
        <v>521</v>
      </c>
      <c r="C38" s="29">
        <v>4</v>
      </c>
      <c r="D38" s="29">
        <v>1</v>
      </c>
      <c r="E38" s="43"/>
      <c r="J38" s="29" t="s">
        <v>480</v>
      </c>
      <c r="K38" s="29" t="s">
        <v>553</v>
      </c>
      <c r="L38" s="29">
        <v>1</v>
      </c>
      <c r="N38" s="49"/>
      <c r="O38" s="29" t="s">
        <v>451</v>
      </c>
      <c r="P38" s="29" t="s">
        <v>355</v>
      </c>
      <c r="Q38" s="29" t="s">
        <v>59</v>
      </c>
      <c r="R38" s="29" t="s">
        <v>428</v>
      </c>
      <c r="S38" s="29">
        <v>1</v>
      </c>
      <c r="T38" s="43"/>
    </row>
    <row r="39" spans="1:20" x14ac:dyDescent="0.25">
      <c r="A39" s="29" t="s">
        <v>67</v>
      </c>
      <c r="B39" s="29" t="s">
        <v>419</v>
      </c>
      <c r="C39" s="29">
        <v>4</v>
      </c>
      <c r="D39" s="29">
        <v>1</v>
      </c>
      <c r="E39" s="43"/>
      <c r="J39" s="29" t="s">
        <v>481</v>
      </c>
      <c r="K39" s="29" t="s">
        <v>388</v>
      </c>
      <c r="L39" s="29">
        <v>1</v>
      </c>
      <c r="N39" s="49"/>
      <c r="O39" s="29" t="s">
        <v>451</v>
      </c>
      <c r="P39" s="29" t="s">
        <v>355</v>
      </c>
      <c r="Q39" s="29" t="s">
        <v>51</v>
      </c>
      <c r="R39" s="29" t="s">
        <v>419</v>
      </c>
      <c r="S39" s="29">
        <v>2</v>
      </c>
      <c r="T39" s="43"/>
    </row>
    <row r="40" spans="1:20" x14ac:dyDescent="0.25">
      <c r="A40" s="29" t="s">
        <v>64</v>
      </c>
      <c r="B40" s="29" t="s">
        <v>419</v>
      </c>
      <c r="C40" s="29">
        <v>4</v>
      </c>
      <c r="D40" s="29">
        <v>1</v>
      </c>
      <c r="E40" s="43"/>
      <c r="J40" s="29" t="s">
        <v>452</v>
      </c>
      <c r="K40" s="29" t="s">
        <v>356</v>
      </c>
      <c r="L40" s="29">
        <v>6</v>
      </c>
      <c r="N40" s="49"/>
      <c r="O40" s="29" t="s">
        <v>451</v>
      </c>
      <c r="P40" s="29" t="s">
        <v>355</v>
      </c>
      <c r="Q40" s="29" t="s">
        <v>610</v>
      </c>
      <c r="R40" s="29" t="s">
        <v>531</v>
      </c>
      <c r="S40" s="29">
        <v>1</v>
      </c>
      <c r="T40" s="43"/>
    </row>
    <row r="41" spans="1:20" x14ac:dyDescent="0.25">
      <c r="A41" s="29" t="s">
        <v>171</v>
      </c>
      <c r="B41" s="29" t="s">
        <v>420</v>
      </c>
      <c r="C41" s="29">
        <v>4</v>
      </c>
      <c r="D41" s="29">
        <v>1</v>
      </c>
      <c r="E41" s="43"/>
      <c r="J41" s="29" t="s">
        <v>483</v>
      </c>
      <c r="K41" s="29" t="s">
        <v>390</v>
      </c>
      <c r="L41" s="29">
        <v>1</v>
      </c>
      <c r="N41" s="49"/>
      <c r="O41" s="29" t="s">
        <v>451</v>
      </c>
      <c r="P41" s="29" t="s">
        <v>355</v>
      </c>
      <c r="Q41" s="29" t="s">
        <v>68</v>
      </c>
      <c r="R41" s="29" t="s">
        <v>419</v>
      </c>
      <c r="S41" s="29">
        <v>1</v>
      </c>
      <c r="T41" s="43"/>
    </row>
    <row r="42" spans="1:20" x14ac:dyDescent="0.25">
      <c r="A42" s="29" t="s">
        <v>611</v>
      </c>
      <c r="B42" s="29" t="s">
        <v>436</v>
      </c>
      <c r="C42" s="29">
        <v>4</v>
      </c>
      <c r="D42" s="29">
        <v>1</v>
      </c>
      <c r="E42" s="43"/>
      <c r="J42" s="29" t="s">
        <v>535</v>
      </c>
      <c r="K42" s="29" t="s">
        <v>534</v>
      </c>
      <c r="L42" s="29">
        <v>1</v>
      </c>
      <c r="N42" s="49"/>
      <c r="O42" s="29" t="s">
        <v>451</v>
      </c>
      <c r="P42" s="29" t="s">
        <v>355</v>
      </c>
      <c r="Q42" s="29" t="s">
        <v>612</v>
      </c>
      <c r="R42" s="29" t="s">
        <v>438</v>
      </c>
      <c r="S42" s="29">
        <v>1</v>
      </c>
      <c r="T42" s="43"/>
    </row>
    <row r="43" spans="1:20" x14ac:dyDescent="0.25">
      <c r="A43" s="29" t="s">
        <v>271</v>
      </c>
      <c r="B43" s="29" t="s">
        <v>421</v>
      </c>
      <c r="C43" s="29">
        <v>4</v>
      </c>
      <c r="D43" s="29">
        <v>1</v>
      </c>
      <c r="E43" s="43"/>
      <c r="J43" s="29" t="s">
        <v>484</v>
      </c>
      <c r="K43" s="29" t="s">
        <v>391</v>
      </c>
      <c r="L43" s="29">
        <v>1</v>
      </c>
      <c r="N43" s="49"/>
      <c r="O43" s="29" t="s">
        <v>451</v>
      </c>
      <c r="P43" s="29" t="s">
        <v>355</v>
      </c>
      <c r="Q43" s="29" t="s">
        <v>50</v>
      </c>
      <c r="R43" s="29" t="s">
        <v>417</v>
      </c>
      <c r="S43" s="29">
        <v>1</v>
      </c>
      <c r="T43" s="43"/>
    </row>
    <row r="44" spans="1:20" x14ac:dyDescent="0.25">
      <c r="A44" s="29" t="s">
        <v>286</v>
      </c>
      <c r="B44" s="29" t="s">
        <v>522</v>
      </c>
      <c r="C44" s="29">
        <v>4</v>
      </c>
      <c r="D44" s="29">
        <v>1</v>
      </c>
      <c r="E44" s="43"/>
      <c r="J44" s="29" t="s">
        <v>485</v>
      </c>
      <c r="K44" s="29" t="s">
        <v>392</v>
      </c>
      <c r="L44" s="29">
        <v>2</v>
      </c>
      <c r="N44" s="49"/>
      <c r="O44" s="29" t="s">
        <v>451</v>
      </c>
      <c r="P44" s="29" t="s">
        <v>355</v>
      </c>
      <c r="Q44" s="29" t="s">
        <v>73</v>
      </c>
      <c r="R44" s="29" t="s">
        <v>424</v>
      </c>
      <c r="S44" s="29">
        <v>2</v>
      </c>
      <c r="T44" s="43"/>
    </row>
    <row r="45" spans="1:20" x14ac:dyDescent="0.25">
      <c r="A45" s="29" t="s">
        <v>608</v>
      </c>
      <c r="B45" s="29" t="s">
        <v>522</v>
      </c>
      <c r="C45" s="29">
        <v>4</v>
      </c>
      <c r="D45" s="29">
        <v>1</v>
      </c>
      <c r="E45" s="43"/>
      <c r="J45" s="29" t="s">
        <v>487</v>
      </c>
      <c r="K45" s="29" t="s">
        <v>394</v>
      </c>
      <c r="L45" s="29">
        <v>6</v>
      </c>
      <c r="N45" s="49"/>
      <c r="O45" s="29" t="s">
        <v>453</v>
      </c>
      <c r="P45" s="29" t="s">
        <v>357</v>
      </c>
      <c r="Q45" s="29" t="s">
        <v>52</v>
      </c>
      <c r="R45" s="29" t="s">
        <v>419</v>
      </c>
      <c r="S45" s="29">
        <v>2</v>
      </c>
      <c r="T45" s="43"/>
    </row>
    <row r="46" spans="1:20" x14ac:dyDescent="0.25">
      <c r="A46" s="29" t="s">
        <v>65</v>
      </c>
      <c r="B46" s="29" t="s">
        <v>428</v>
      </c>
      <c r="C46" s="29">
        <v>4</v>
      </c>
      <c r="D46" s="29">
        <v>1</v>
      </c>
      <c r="E46" s="43"/>
      <c r="J46" s="29" t="s">
        <v>489</v>
      </c>
      <c r="K46" s="29" t="s">
        <v>396</v>
      </c>
      <c r="L46" s="29">
        <v>2</v>
      </c>
      <c r="N46" s="49"/>
      <c r="O46" s="29" t="s">
        <v>453</v>
      </c>
      <c r="P46" s="29" t="s">
        <v>357</v>
      </c>
      <c r="Q46" s="29" t="s">
        <v>51</v>
      </c>
      <c r="R46" s="29" t="s">
        <v>419</v>
      </c>
      <c r="S46" s="29">
        <v>1</v>
      </c>
      <c r="T46" s="43"/>
    </row>
    <row r="47" spans="1:20" x14ac:dyDescent="0.25">
      <c r="A47" s="29" t="s">
        <v>613</v>
      </c>
      <c r="B47" s="29" t="s">
        <v>438</v>
      </c>
      <c r="C47" s="29">
        <v>4</v>
      </c>
      <c r="D47" s="29">
        <v>1</v>
      </c>
      <c r="E47" s="43"/>
      <c r="J47" s="29" t="s">
        <v>494</v>
      </c>
      <c r="K47" s="29" t="s">
        <v>401</v>
      </c>
      <c r="L47" s="29">
        <v>4</v>
      </c>
      <c r="N47" s="49"/>
      <c r="O47" s="29" t="s">
        <v>453</v>
      </c>
      <c r="P47" s="29" t="s">
        <v>357</v>
      </c>
      <c r="Q47" s="29" t="s">
        <v>50</v>
      </c>
      <c r="R47" s="29" t="s">
        <v>417</v>
      </c>
      <c r="S47" s="29">
        <v>1</v>
      </c>
      <c r="T47" s="43"/>
    </row>
    <row r="48" spans="1:20" x14ac:dyDescent="0.25">
      <c r="A48" s="29" t="s">
        <v>612</v>
      </c>
      <c r="B48" s="29" t="s">
        <v>438</v>
      </c>
      <c r="C48" s="29">
        <v>4</v>
      </c>
      <c r="D48" s="29">
        <v>1</v>
      </c>
      <c r="E48" s="43"/>
      <c r="J48" s="29" t="s">
        <v>490</v>
      </c>
      <c r="K48" s="29" t="s">
        <v>397</v>
      </c>
      <c r="L48" s="29">
        <v>1</v>
      </c>
      <c r="N48" s="49"/>
      <c r="O48" s="29" t="s">
        <v>454</v>
      </c>
      <c r="P48" s="29" t="s">
        <v>358</v>
      </c>
      <c r="Q48" s="29" t="s">
        <v>108</v>
      </c>
      <c r="R48" s="29" t="s">
        <v>417</v>
      </c>
      <c r="S48" s="29">
        <v>1</v>
      </c>
      <c r="T48" s="43"/>
    </row>
    <row r="49" spans="1:20" x14ac:dyDescent="0.25">
      <c r="A49" s="29" t="s">
        <v>614</v>
      </c>
      <c r="B49" s="29" t="s">
        <v>434</v>
      </c>
      <c r="C49" s="29">
        <v>4</v>
      </c>
      <c r="D49" s="29">
        <v>1</v>
      </c>
      <c r="E49" s="43"/>
      <c r="J49" s="29" t="s">
        <v>491</v>
      </c>
      <c r="K49" s="29" t="s">
        <v>398</v>
      </c>
      <c r="L49" s="29">
        <v>1</v>
      </c>
      <c r="N49" s="49"/>
      <c r="O49" s="29" t="s">
        <v>454</v>
      </c>
      <c r="P49" s="29" t="s">
        <v>358</v>
      </c>
      <c r="Q49" s="29" t="s">
        <v>615</v>
      </c>
      <c r="R49" s="29" t="s">
        <v>426</v>
      </c>
      <c r="S49" s="29">
        <v>1</v>
      </c>
      <c r="T49" s="43"/>
    </row>
    <row r="50" spans="1:20" x14ac:dyDescent="0.25">
      <c r="A50" s="29" t="s">
        <v>616</v>
      </c>
      <c r="B50" s="29" t="s">
        <v>531</v>
      </c>
      <c r="C50" s="29">
        <v>4</v>
      </c>
      <c r="D50" s="29">
        <v>1</v>
      </c>
      <c r="E50" s="43"/>
      <c r="J50" s="29" t="s">
        <v>492</v>
      </c>
      <c r="K50" s="29" t="s">
        <v>399</v>
      </c>
      <c r="L50" s="29">
        <v>7</v>
      </c>
      <c r="N50" s="49"/>
      <c r="O50" s="29" t="s">
        <v>454</v>
      </c>
      <c r="P50" s="29" t="s">
        <v>358</v>
      </c>
      <c r="Q50" s="29" t="s">
        <v>52</v>
      </c>
      <c r="R50" s="29" t="s">
        <v>419</v>
      </c>
      <c r="S50" s="29">
        <v>1</v>
      </c>
      <c r="T50" s="43"/>
    </row>
    <row r="51" spans="1:20" x14ac:dyDescent="0.25">
      <c r="A51" s="29" t="s">
        <v>93</v>
      </c>
      <c r="B51" s="29" t="s">
        <v>439</v>
      </c>
      <c r="C51" s="29">
        <v>4</v>
      </c>
      <c r="D51" s="29">
        <v>1</v>
      </c>
      <c r="E51" s="43"/>
      <c r="J51" s="29" t="s">
        <v>540</v>
      </c>
      <c r="K51" s="29" t="s">
        <v>539</v>
      </c>
      <c r="L51" s="29">
        <v>2</v>
      </c>
      <c r="N51" s="49"/>
      <c r="O51" s="29" t="s">
        <v>454</v>
      </c>
      <c r="P51" s="29" t="s">
        <v>358</v>
      </c>
      <c r="Q51" s="29" t="s">
        <v>292</v>
      </c>
      <c r="R51" s="29" t="s">
        <v>516</v>
      </c>
      <c r="S51" s="29">
        <v>1</v>
      </c>
      <c r="T51" s="43"/>
    </row>
    <row r="52" spans="1:20" x14ac:dyDescent="0.25">
      <c r="A52" s="29" t="s">
        <v>617</v>
      </c>
      <c r="B52" s="29" t="s">
        <v>430</v>
      </c>
      <c r="C52" s="29">
        <v>4</v>
      </c>
      <c r="D52" s="29">
        <v>1</v>
      </c>
      <c r="E52" s="43"/>
      <c r="J52" s="29" t="s">
        <v>493</v>
      </c>
      <c r="K52" s="29" t="s">
        <v>400</v>
      </c>
      <c r="L52" s="29">
        <v>10</v>
      </c>
      <c r="N52" s="49"/>
      <c r="O52" s="29" t="s">
        <v>455</v>
      </c>
      <c r="P52" s="29" t="s">
        <v>359</v>
      </c>
      <c r="Q52" s="29" t="s">
        <v>108</v>
      </c>
      <c r="R52" s="29" t="s">
        <v>417</v>
      </c>
      <c r="S52" s="29">
        <v>1</v>
      </c>
      <c r="T52" s="43"/>
    </row>
    <row r="53" spans="1:20" x14ac:dyDescent="0.25">
      <c r="A53" s="29" t="s">
        <v>292</v>
      </c>
      <c r="B53" s="29" t="s">
        <v>516</v>
      </c>
      <c r="C53" s="29">
        <v>4</v>
      </c>
      <c r="D53" s="29">
        <v>1</v>
      </c>
      <c r="E53" s="43"/>
      <c r="J53" s="29" t="s">
        <v>496</v>
      </c>
      <c r="K53" s="29" t="s">
        <v>403</v>
      </c>
      <c r="L53" s="29">
        <v>7</v>
      </c>
      <c r="N53" s="49"/>
      <c r="O53" s="29" t="s">
        <v>455</v>
      </c>
      <c r="P53" s="29" t="s">
        <v>359</v>
      </c>
      <c r="Q53" s="29" t="s">
        <v>618</v>
      </c>
      <c r="R53" s="29" t="s">
        <v>421</v>
      </c>
      <c r="S53" s="29">
        <v>1</v>
      </c>
      <c r="T53" s="43"/>
    </row>
    <row r="54" spans="1:20" x14ac:dyDescent="0.25">
      <c r="A54" s="29" t="s">
        <v>99</v>
      </c>
      <c r="B54" s="29" t="s">
        <v>564</v>
      </c>
      <c r="C54" s="29">
        <v>4</v>
      </c>
      <c r="D54" s="29">
        <v>1</v>
      </c>
      <c r="E54" s="43"/>
      <c r="J54" s="29" t="s">
        <v>497</v>
      </c>
      <c r="K54" s="29" t="s">
        <v>404</v>
      </c>
      <c r="L54" s="29">
        <v>7</v>
      </c>
      <c r="N54" s="49"/>
      <c r="O54" s="29" t="s">
        <v>455</v>
      </c>
      <c r="P54" s="29" t="s">
        <v>359</v>
      </c>
      <c r="Q54" s="29" t="s">
        <v>619</v>
      </c>
      <c r="R54" s="29" t="s">
        <v>420</v>
      </c>
      <c r="S54" s="29">
        <v>1</v>
      </c>
      <c r="T54" s="43"/>
    </row>
    <row r="55" spans="1:20" x14ac:dyDescent="0.25">
      <c r="A55" s="29" t="s">
        <v>620</v>
      </c>
      <c r="B55" s="29" t="s">
        <v>621</v>
      </c>
      <c r="C55" s="29">
        <v>4</v>
      </c>
      <c r="D55" s="29">
        <v>1</v>
      </c>
      <c r="E55" s="43"/>
      <c r="J55" s="29" t="s">
        <v>497</v>
      </c>
      <c r="K55" s="29" t="s">
        <v>405</v>
      </c>
      <c r="L55" s="29">
        <v>6</v>
      </c>
      <c r="N55" s="49"/>
      <c r="O55" s="29" t="s">
        <v>455</v>
      </c>
      <c r="P55" s="29" t="s">
        <v>359</v>
      </c>
      <c r="Q55" s="29" t="s">
        <v>110</v>
      </c>
      <c r="R55" s="29" t="s">
        <v>417</v>
      </c>
      <c r="S55" s="29">
        <v>2</v>
      </c>
      <c r="T55" s="43"/>
    </row>
    <row r="56" spans="1:20" x14ac:dyDescent="0.25">
      <c r="A56" s="29" t="s">
        <v>71</v>
      </c>
      <c r="B56" s="29" t="s">
        <v>425</v>
      </c>
      <c r="C56" s="29">
        <v>4</v>
      </c>
      <c r="D56" s="29">
        <v>1</v>
      </c>
      <c r="E56" s="43"/>
      <c r="J56" s="29" t="s">
        <v>498</v>
      </c>
      <c r="K56" s="29" t="s">
        <v>406</v>
      </c>
      <c r="L56" s="29">
        <v>4</v>
      </c>
      <c r="N56" s="49"/>
      <c r="O56" s="29" t="s">
        <v>455</v>
      </c>
      <c r="P56" s="29" t="s">
        <v>359</v>
      </c>
      <c r="Q56" s="29" t="s">
        <v>109</v>
      </c>
      <c r="R56" s="29" t="s">
        <v>417</v>
      </c>
      <c r="S56" s="29">
        <v>1</v>
      </c>
      <c r="T56" s="43"/>
    </row>
    <row r="57" spans="1:20" x14ac:dyDescent="0.25">
      <c r="A57" s="29" t="s">
        <v>103</v>
      </c>
      <c r="B57" s="29" t="s">
        <v>424</v>
      </c>
      <c r="C57" s="29">
        <v>4</v>
      </c>
      <c r="D57" s="29">
        <v>1</v>
      </c>
      <c r="E57" s="43"/>
      <c r="J57" s="29" t="s">
        <v>500</v>
      </c>
      <c r="K57" s="29" t="s">
        <v>409</v>
      </c>
      <c r="L57" s="29">
        <v>5</v>
      </c>
      <c r="N57" s="49"/>
      <c r="O57" s="29" t="s">
        <v>455</v>
      </c>
      <c r="P57" s="29" t="s">
        <v>359</v>
      </c>
      <c r="Q57" s="29" t="s">
        <v>50</v>
      </c>
      <c r="R57" s="29" t="s">
        <v>417</v>
      </c>
      <c r="S57" s="29">
        <v>5</v>
      </c>
      <c r="T57" s="43"/>
    </row>
    <row r="58" spans="1:20" x14ac:dyDescent="0.25">
      <c r="A58" s="29" t="s">
        <v>72</v>
      </c>
      <c r="B58" s="29" t="s">
        <v>424</v>
      </c>
      <c r="C58" s="29">
        <v>4</v>
      </c>
      <c r="D58" s="29">
        <v>1</v>
      </c>
      <c r="E58" s="43"/>
      <c r="J58" s="29" t="s">
        <v>582</v>
      </c>
      <c r="K58" s="29" t="s">
        <v>581</v>
      </c>
      <c r="L58" s="29">
        <v>1</v>
      </c>
      <c r="N58" s="49"/>
      <c r="O58" s="29" t="s">
        <v>515</v>
      </c>
      <c r="P58" s="29" t="s">
        <v>514</v>
      </c>
      <c r="Q58" s="29" t="s">
        <v>50</v>
      </c>
      <c r="R58" s="29" t="s">
        <v>417</v>
      </c>
      <c r="S58" s="29">
        <v>1</v>
      </c>
      <c r="T58" s="43"/>
    </row>
    <row r="59" spans="1:20" x14ac:dyDescent="0.25">
      <c r="A59" s="29" t="s">
        <v>622</v>
      </c>
      <c r="B59" s="29" t="s">
        <v>623</v>
      </c>
      <c r="C59" s="29">
        <v>4</v>
      </c>
      <c r="D59" s="29">
        <v>1</v>
      </c>
      <c r="E59" s="43"/>
      <c r="J59" s="29" t="s">
        <v>501</v>
      </c>
      <c r="K59" s="29" t="s">
        <v>410</v>
      </c>
      <c r="L59" s="29">
        <v>5</v>
      </c>
      <c r="N59" s="49"/>
      <c r="O59" s="29" t="s">
        <v>457</v>
      </c>
      <c r="P59" s="29" t="s">
        <v>361</v>
      </c>
      <c r="Q59" s="29" t="s">
        <v>59</v>
      </c>
      <c r="R59" s="29" t="s">
        <v>428</v>
      </c>
      <c r="S59" s="29">
        <v>1</v>
      </c>
      <c r="T59" s="43"/>
    </row>
    <row r="60" spans="1:20" x14ac:dyDescent="0.25">
      <c r="A60" s="29" t="s">
        <v>624</v>
      </c>
      <c r="B60" s="29" t="s">
        <v>521</v>
      </c>
      <c r="C60" s="29">
        <v>4</v>
      </c>
      <c r="D60" s="29">
        <v>1</v>
      </c>
      <c r="E60" s="43"/>
      <c r="J60" s="34" t="s">
        <v>642</v>
      </c>
      <c r="K60" s="34"/>
      <c r="L60" s="34">
        <v>315</v>
      </c>
      <c r="N60" s="49"/>
      <c r="O60" s="29" t="s">
        <v>457</v>
      </c>
      <c r="P60" s="29" t="s">
        <v>361</v>
      </c>
      <c r="Q60" s="29" t="s">
        <v>603</v>
      </c>
      <c r="R60" s="29" t="s">
        <v>431</v>
      </c>
      <c r="S60" s="29">
        <v>1</v>
      </c>
      <c r="T60" s="43"/>
    </row>
    <row r="61" spans="1:20" x14ac:dyDescent="0.25">
      <c r="A61" s="29" t="s">
        <v>108</v>
      </c>
      <c r="B61" s="29" t="s">
        <v>417</v>
      </c>
      <c r="C61" s="29">
        <v>2</v>
      </c>
      <c r="D61" s="29">
        <v>15</v>
      </c>
      <c r="E61" s="43"/>
      <c r="J61" s="44"/>
      <c r="K61" s="44"/>
      <c r="L61" s="44"/>
      <c r="N61" s="49"/>
      <c r="O61" s="29" t="s">
        <v>457</v>
      </c>
      <c r="P61" s="29" t="s">
        <v>361</v>
      </c>
      <c r="Q61" s="29" t="s">
        <v>51</v>
      </c>
      <c r="R61" s="29" t="s">
        <v>419</v>
      </c>
      <c r="S61" s="29">
        <v>1</v>
      </c>
      <c r="T61" s="43"/>
    </row>
    <row r="62" spans="1:20" x14ac:dyDescent="0.25">
      <c r="A62" s="29" t="s">
        <v>109</v>
      </c>
      <c r="B62" s="29" t="s">
        <v>417</v>
      </c>
      <c r="C62" s="29">
        <v>2</v>
      </c>
      <c r="D62" s="29">
        <v>8</v>
      </c>
      <c r="E62" s="43"/>
      <c r="N62" s="49"/>
      <c r="O62" s="29" t="s">
        <v>457</v>
      </c>
      <c r="P62" s="29" t="s">
        <v>361</v>
      </c>
      <c r="Q62" s="29" t="s">
        <v>625</v>
      </c>
      <c r="R62" s="29" t="s">
        <v>422</v>
      </c>
      <c r="S62" s="29">
        <v>1</v>
      </c>
      <c r="T62" s="43"/>
    </row>
    <row r="63" spans="1:20" x14ac:dyDescent="0.25">
      <c r="A63" s="29" t="s">
        <v>110</v>
      </c>
      <c r="B63" s="29" t="s">
        <v>417</v>
      </c>
      <c r="C63" s="29">
        <v>2</v>
      </c>
      <c r="D63" s="29">
        <v>7</v>
      </c>
      <c r="E63" s="43"/>
      <c r="N63" s="49"/>
      <c r="O63" s="29" t="s">
        <v>457</v>
      </c>
      <c r="P63" s="29" t="s">
        <v>361</v>
      </c>
      <c r="Q63" s="29" t="s">
        <v>50</v>
      </c>
      <c r="R63" s="29" t="s">
        <v>417</v>
      </c>
      <c r="S63" s="29">
        <v>2</v>
      </c>
      <c r="T63" s="43"/>
    </row>
    <row r="64" spans="1:20" x14ac:dyDescent="0.25">
      <c r="A64" s="29" t="s">
        <v>114</v>
      </c>
      <c r="B64" s="29" t="s">
        <v>417</v>
      </c>
      <c r="C64" s="29">
        <v>2</v>
      </c>
      <c r="D64" s="29">
        <v>4</v>
      </c>
      <c r="E64" s="43"/>
      <c r="N64" s="49"/>
      <c r="O64" s="29" t="s">
        <v>456</v>
      </c>
      <c r="P64" s="29" t="s">
        <v>360</v>
      </c>
      <c r="Q64" s="29" t="s">
        <v>59</v>
      </c>
      <c r="R64" s="29" t="s">
        <v>428</v>
      </c>
      <c r="S64" s="29">
        <v>1</v>
      </c>
      <c r="T64" s="43"/>
    </row>
    <row r="65" spans="1:20" x14ac:dyDescent="0.25">
      <c r="A65" s="29" t="s">
        <v>112</v>
      </c>
      <c r="B65" s="29" t="s">
        <v>417</v>
      </c>
      <c r="C65" s="29">
        <v>2</v>
      </c>
      <c r="D65" s="29">
        <v>3</v>
      </c>
      <c r="E65" s="43"/>
      <c r="N65" s="49"/>
      <c r="O65" s="29" t="s">
        <v>456</v>
      </c>
      <c r="P65" s="29" t="s">
        <v>360</v>
      </c>
      <c r="Q65" s="29" t="s">
        <v>156</v>
      </c>
      <c r="R65" s="29" t="s">
        <v>435</v>
      </c>
      <c r="S65" s="29">
        <v>1</v>
      </c>
      <c r="T65" s="43"/>
    </row>
    <row r="66" spans="1:20" x14ac:dyDescent="0.25">
      <c r="A66" s="29" t="s">
        <v>156</v>
      </c>
      <c r="B66" s="29" t="s">
        <v>435</v>
      </c>
      <c r="C66" s="29">
        <v>2</v>
      </c>
      <c r="D66" s="29">
        <v>2</v>
      </c>
      <c r="E66" s="43"/>
      <c r="N66" s="49"/>
      <c r="O66" s="29" t="s">
        <v>456</v>
      </c>
      <c r="P66" s="29" t="s">
        <v>360</v>
      </c>
      <c r="Q66" s="29" t="s">
        <v>626</v>
      </c>
      <c r="R66" s="29" t="s">
        <v>431</v>
      </c>
      <c r="S66" s="29">
        <v>1</v>
      </c>
      <c r="T66" s="43"/>
    </row>
    <row r="67" spans="1:20" x14ac:dyDescent="0.25">
      <c r="A67" s="29" t="s">
        <v>610</v>
      </c>
      <c r="B67" s="29" t="s">
        <v>531</v>
      </c>
      <c r="C67" s="29">
        <v>2</v>
      </c>
      <c r="D67" s="29">
        <v>2</v>
      </c>
      <c r="E67" s="43"/>
      <c r="N67" s="49"/>
      <c r="O67" s="29" t="s">
        <v>456</v>
      </c>
      <c r="P67" s="29" t="s">
        <v>360</v>
      </c>
      <c r="Q67" s="29" t="s">
        <v>613</v>
      </c>
      <c r="R67" s="29" t="s">
        <v>438</v>
      </c>
      <c r="S67" s="29">
        <v>1</v>
      </c>
      <c r="T67" s="43"/>
    </row>
    <row r="68" spans="1:20" x14ac:dyDescent="0.25">
      <c r="A68" s="29" t="s">
        <v>600</v>
      </c>
      <c r="B68" s="29" t="s">
        <v>431</v>
      </c>
      <c r="C68" s="29">
        <v>2</v>
      </c>
      <c r="D68" s="29">
        <v>2</v>
      </c>
      <c r="E68" s="43"/>
      <c r="N68" s="49"/>
      <c r="O68" s="29" t="s">
        <v>456</v>
      </c>
      <c r="P68" s="29" t="s">
        <v>360</v>
      </c>
      <c r="Q68" s="29" t="s">
        <v>614</v>
      </c>
      <c r="R68" s="29" t="s">
        <v>434</v>
      </c>
      <c r="S68" s="29">
        <v>1</v>
      </c>
      <c r="T68" s="43"/>
    </row>
    <row r="69" spans="1:20" x14ac:dyDescent="0.25">
      <c r="A69" s="29" t="s">
        <v>627</v>
      </c>
      <c r="B69" s="29" t="s">
        <v>574</v>
      </c>
      <c r="C69" s="29">
        <v>2</v>
      </c>
      <c r="D69" s="29">
        <v>2</v>
      </c>
      <c r="E69" s="43"/>
      <c r="N69" s="49"/>
      <c r="O69" s="29" t="s">
        <v>456</v>
      </c>
      <c r="P69" s="29" t="s">
        <v>360</v>
      </c>
      <c r="Q69" s="29" t="s">
        <v>620</v>
      </c>
      <c r="R69" s="29" t="s">
        <v>621</v>
      </c>
      <c r="S69" s="29">
        <v>1</v>
      </c>
      <c r="T69" s="43"/>
    </row>
    <row r="70" spans="1:20" x14ac:dyDescent="0.25">
      <c r="A70" s="29" t="s">
        <v>313</v>
      </c>
      <c r="B70" s="29" t="s">
        <v>436</v>
      </c>
      <c r="C70" s="29">
        <v>2</v>
      </c>
      <c r="D70" s="29">
        <v>2</v>
      </c>
      <c r="E70" s="43"/>
      <c r="N70" s="49"/>
      <c r="O70" s="29" t="s">
        <v>456</v>
      </c>
      <c r="P70" s="29" t="s">
        <v>360</v>
      </c>
      <c r="Q70" s="29" t="s">
        <v>50</v>
      </c>
      <c r="R70" s="29" t="s">
        <v>417</v>
      </c>
      <c r="S70" s="29">
        <v>5</v>
      </c>
      <c r="T70" s="43"/>
    </row>
    <row r="71" spans="1:20" x14ac:dyDescent="0.25">
      <c r="A71" s="29" t="s">
        <v>111</v>
      </c>
      <c r="B71" s="29" t="s">
        <v>417</v>
      </c>
      <c r="C71" s="29">
        <v>2</v>
      </c>
      <c r="D71" s="29">
        <v>2</v>
      </c>
      <c r="E71" s="43"/>
      <c r="N71" s="49"/>
      <c r="O71" s="29" t="s">
        <v>456</v>
      </c>
      <c r="P71" s="29" t="s">
        <v>360</v>
      </c>
      <c r="Q71" s="29" t="s">
        <v>627</v>
      </c>
      <c r="R71" s="29" t="s">
        <v>574</v>
      </c>
      <c r="S71" s="29">
        <v>1</v>
      </c>
      <c r="T71" s="43"/>
    </row>
    <row r="72" spans="1:20" x14ac:dyDescent="0.25">
      <c r="A72" s="29" t="s">
        <v>158</v>
      </c>
      <c r="B72" s="29" t="s">
        <v>430</v>
      </c>
      <c r="C72" s="29">
        <v>2</v>
      </c>
      <c r="D72" s="29">
        <v>1</v>
      </c>
      <c r="E72" s="43"/>
      <c r="N72" s="49"/>
      <c r="O72" s="29" t="s">
        <v>456</v>
      </c>
      <c r="P72" s="29" t="s">
        <v>360</v>
      </c>
      <c r="Q72" s="29" t="s">
        <v>622</v>
      </c>
      <c r="R72" s="29" t="s">
        <v>623</v>
      </c>
      <c r="S72" s="29">
        <v>1</v>
      </c>
      <c r="T72" s="43"/>
    </row>
    <row r="73" spans="1:20" x14ac:dyDescent="0.25">
      <c r="A73" s="29" t="s">
        <v>618</v>
      </c>
      <c r="B73" s="29" t="s">
        <v>421</v>
      </c>
      <c r="C73" s="29">
        <v>2</v>
      </c>
      <c r="D73" s="29">
        <v>1</v>
      </c>
      <c r="E73" s="43"/>
      <c r="N73" s="49"/>
      <c r="O73" s="29" t="s">
        <v>460</v>
      </c>
      <c r="P73" s="29" t="s">
        <v>364</v>
      </c>
      <c r="Q73" s="29" t="s">
        <v>51</v>
      </c>
      <c r="R73" s="29" t="s">
        <v>419</v>
      </c>
      <c r="S73" s="29">
        <v>1</v>
      </c>
      <c r="T73" s="43"/>
    </row>
    <row r="74" spans="1:20" x14ac:dyDescent="0.25">
      <c r="A74" s="29" t="s">
        <v>628</v>
      </c>
      <c r="B74" s="29" t="s">
        <v>422</v>
      </c>
      <c r="C74" s="29">
        <v>2</v>
      </c>
      <c r="D74" s="29">
        <v>1</v>
      </c>
      <c r="E74" s="43"/>
      <c r="N74" s="49"/>
      <c r="O74" s="29" t="s">
        <v>460</v>
      </c>
      <c r="P74" s="29" t="s">
        <v>364</v>
      </c>
      <c r="Q74" s="29" t="s">
        <v>109</v>
      </c>
      <c r="R74" s="29" t="s">
        <v>417</v>
      </c>
      <c r="S74" s="29">
        <v>1</v>
      </c>
      <c r="T74" s="43"/>
    </row>
    <row r="75" spans="1:20" x14ac:dyDescent="0.25">
      <c r="A75" s="29" t="s">
        <v>619</v>
      </c>
      <c r="B75" s="29" t="s">
        <v>420</v>
      </c>
      <c r="C75" s="29">
        <v>2</v>
      </c>
      <c r="D75" s="29">
        <v>1</v>
      </c>
      <c r="E75" s="43"/>
      <c r="N75" s="49"/>
      <c r="O75" s="29" t="s">
        <v>460</v>
      </c>
      <c r="P75" s="29" t="s">
        <v>364</v>
      </c>
      <c r="Q75" s="29" t="s">
        <v>50</v>
      </c>
      <c r="R75" s="29" t="s">
        <v>417</v>
      </c>
      <c r="S75" s="29">
        <v>3</v>
      </c>
      <c r="T75" s="43"/>
    </row>
    <row r="76" spans="1:20" x14ac:dyDescent="0.25">
      <c r="A76" s="29" t="s">
        <v>629</v>
      </c>
      <c r="B76" s="29" t="s">
        <v>521</v>
      </c>
      <c r="C76" s="29">
        <v>2</v>
      </c>
      <c r="D76" s="29">
        <v>1</v>
      </c>
      <c r="E76" s="43"/>
      <c r="N76" s="49"/>
      <c r="O76" s="29" t="s">
        <v>462</v>
      </c>
      <c r="P76" s="29" t="s">
        <v>366</v>
      </c>
      <c r="Q76" s="29" t="s">
        <v>108</v>
      </c>
      <c r="R76" s="29" t="s">
        <v>417</v>
      </c>
      <c r="S76" s="29">
        <v>1</v>
      </c>
      <c r="T76" s="43"/>
    </row>
    <row r="77" spans="1:20" x14ac:dyDescent="0.25">
      <c r="A77" s="29" t="s">
        <v>615</v>
      </c>
      <c r="B77" s="29" t="s">
        <v>426</v>
      </c>
      <c r="C77" s="29">
        <v>2</v>
      </c>
      <c r="D77" s="29">
        <v>1</v>
      </c>
      <c r="E77" s="43"/>
      <c r="N77" s="49"/>
      <c r="O77" s="29" t="s">
        <v>462</v>
      </c>
      <c r="P77" s="29" t="s">
        <v>367</v>
      </c>
      <c r="Q77" s="29" t="s">
        <v>109</v>
      </c>
      <c r="R77" s="29" t="s">
        <v>417</v>
      </c>
      <c r="S77" s="29">
        <v>1</v>
      </c>
      <c r="T77" s="43"/>
    </row>
    <row r="78" spans="1:20" x14ac:dyDescent="0.25">
      <c r="A78" s="29" t="s">
        <v>595</v>
      </c>
      <c r="B78" s="29" t="s">
        <v>426</v>
      </c>
      <c r="C78" s="29">
        <v>2</v>
      </c>
      <c r="D78" s="29">
        <v>1</v>
      </c>
      <c r="E78" s="43"/>
      <c r="N78" s="49"/>
      <c r="O78" s="29" t="s">
        <v>462</v>
      </c>
      <c r="P78" s="29" t="s">
        <v>366</v>
      </c>
      <c r="Q78" s="29" t="s">
        <v>69</v>
      </c>
      <c r="R78" s="29" t="s">
        <v>419</v>
      </c>
      <c r="S78" s="29">
        <v>1</v>
      </c>
      <c r="T78" s="43"/>
    </row>
    <row r="79" spans="1:20" x14ac:dyDescent="0.25">
      <c r="A79" s="29" t="s">
        <v>630</v>
      </c>
      <c r="B79" s="29" t="s">
        <v>430</v>
      </c>
      <c r="C79" s="29">
        <v>2</v>
      </c>
      <c r="D79" s="29">
        <v>1</v>
      </c>
      <c r="E79" s="43"/>
      <c r="N79" s="49"/>
      <c r="O79" s="29" t="s">
        <v>464</v>
      </c>
      <c r="P79" s="29" t="s">
        <v>370</v>
      </c>
      <c r="Q79" s="29" t="s">
        <v>59</v>
      </c>
      <c r="R79" s="29" t="s">
        <v>428</v>
      </c>
      <c r="S79" s="29">
        <v>1</v>
      </c>
      <c r="T79" s="43"/>
    </row>
    <row r="80" spans="1:20" x14ac:dyDescent="0.25">
      <c r="A80" s="29" t="s">
        <v>631</v>
      </c>
      <c r="B80" s="29" t="s">
        <v>417</v>
      </c>
      <c r="C80" s="29">
        <v>2</v>
      </c>
      <c r="D80" s="29">
        <v>1</v>
      </c>
      <c r="E80" s="43"/>
      <c r="N80" s="49"/>
      <c r="O80" s="29" t="s">
        <v>464</v>
      </c>
      <c r="P80" s="29" t="s">
        <v>369</v>
      </c>
      <c r="Q80" s="29" t="s">
        <v>108</v>
      </c>
      <c r="R80" s="29" t="s">
        <v>417</v>
      </c>
      <c r="S80" s="29">
        <v>1</v>
      </c>
      <c r="T80" s="43"/>
    </row>
    <row r="81" spans="1:20" x14ac:dyDescent="0.25">
      <c r="A81" s="29" t="s">
        <v>606</v>
      </c>
      <c r="B81" s="29" t="s">
        <v>422</v>
      </c>
      <c r="C81" s="29">
        <v>2</v>
      </c>
      <c r="D81" s="29">
        <v>1</v>
      </c>
      <c r="E81" s="43"/>
      <c r="N81" s="49"/>
      <c r="O81" s="29" t="s">
        <v>464</v>
      </c>
      <c r="P81" s="29" t="s">
        <v>369</v>
      </c>
      <c r="Q81" s="29" t="s">
        <v>57</v>
      </c>
      <c r="R81" s="29" t="s">
        <v>416</v>
      </c>
      <c r="S81" s="29">
        <v>1</v>
      </c>
      <c r="T81" s="43"/>
    </row>
    <row r="82" spans="1:20" x14ac:dyDescent="0.25">
      <c r="A82" s="29" t="s">
        <v>307</v>
      </c>
      <c r="B82" s="29" t="s">
        <v>422</v>
      </c>
      <c r="C82" s="29">
        <v>2</v>
      </c>
      <c r="D82" s="29">
        <v>1</v>
      </c>
      <c r="E82" s="43"/>
      <c r="N82" s="49"/>
      <c r="O82" s="29" t="s">
        <v>464</v>
      </c>
      <c r="P82" s="29" t="s">
        <v>370</v>
      </c>
      <c r="Q82" s="29" t="s">
        <v>57</v>
      </c>
      <c r="R82" s="29" t="s">
        <v>416</v>
      </c>
      <c r="S82" s="29">
        <v>1</v>
      </c>
      <c r="T82" s="43"/>
    </row>
    <row r="83" spans="1:20" x14ac:dyDescent="0.25">
      <c r="A83" s="29" t="s">
        <v>238</v>
      </c>
      <c r="B83" s="29" t="s">
        <v>430</v>
      </c>
      <c r="C83" s="29">
        <v>2</v>
      </c>
      <c r="D83" s="29">
        <v>1</v>
      </c>
      <c r="E83" s="43"/>
      <c r="N83" s="49"/>
      <c r="O83" s="29" t="s">
        <v>464</v>
      </c>
      <c r="P83" s="29" t="s">
        <v>369</v>
      </c>
      <c r="Q83" s="29" t="s">
        <v>52</v>
      </c>
      <c r="R83" s="29" t="s">
        <v>419</v>
      </c>
      <c r="S83" s="29">
        <v>1</v>
      </c>
      <c r="T83" s="43"/>
    </row>
    <row r="84" spans="1:20" x14ac:dyDescent="0.25">
      <c r="A84" s="29" t="s">
        <v>626</v>
      </c>
      <c r="B84" s="29" t="s">
        <v>431</v>
      </c>
      <c r="C84" s="29">
        <v>2</v>
      </c>
      <c r="D84" s="29">
        <v>1</v>
      </c>
      <c r="E84" s="43"/>
      <c r="N84" s="49"/>
      <c r="O84" s="29" t="s">
        <v>464</v>
      </c>
      <c r="P84" s="29" t="s">
        <v>369</v>
      </c>
      <c r="Q84" s="29" t="s">
        <v>51</v>
      </c>
      <c r="R84" s="29" t="s">
        <v>419</v>
      </c>
      <c r="S84" s="29">
        <v>1</v>
      </c>
      <c r="T84" s="43"/>
    </row>
    <row r="85" spans="1:20" x14ac:dyDescent="0.25">
      <c r="A85" s="29" t="s">
        <v>334</v>
      </c>
      <c r="B85" s="29" t="s">
        <v>440</v>
      </c>
      <c r="C85" s="29">
        <v>2</v>
      </c>
      <c r="D85" s="29">
        <v>1</v>
      </c>
      <c r="E85" s="43"/>
      <c r="N85" s="49"/>
      <c r="O85" s="29" t="s">
        <v>464</v>
      </c>
      <c r="P85" s="29" t="s">
        <v>369</v>
      </c>
      <c r="Q85" s="29" t="s">
        <v>109</v>
      </c>
      <c r="R85" s="29" t="s">
        <v>417</v>
      </c>
      <c r="S85" s="29">
        <v>1</v>
      </c>
      <c r="T85" s="43"/>
    </row>
    <row r="86" spans="1:20" x14ac:dyDescent="0.25">
      <c r="A86" s="29" t="s">
        <v>625</v>
      </c>
      <c r="B86" s="29" t="s">
        <v>422</v>
      </c>
      <c r="C86" s="29">
        <v>2</v>
      </c>
      <c r="D86" s="29">
        <v>1</v>
      </c>
      <c r="E86" s="43"/>
      <c r="N86" s="49"/>
      <c r="O86" s="29" t="s">
        <v>464</v>
      </c>
      <c r="P86" s="29" t="s">
        <v>370</v>
      </c>
      <c r="Q86" s="29" t="s">
        <v>109</v>
      </c>
      <c r="R86" s="29" t="s">
        <v>417</v>
      </c>
      <c r="S86" s="29">
        <v>2</v>
      </c>
      <c r="T86" s="43"/>
    </row>
    <row r="87" spans="1:20" x14ac:dyDescent="0.25">
      <c r="A87" s="29" t="s">
        <v>632</v>
      </c>
      <c r="B87" s="29" t="s">
        <v>424</v>
      </c>
      <c r="C87" s="29">
        <v>2</v>
      </c>
      <c r="D87" s="29">
        <v>1</v>
      </c>
      <c r="E87" s="43"/>
      <c r="N87" s="49"/>
      <c r="O87" s="29" t="s">
        <v>464</v>
      </c>
      <c r="P87" s="29" t="s">
        <v>369</v>
      </c>
      <c r="Q87" s="29" t="s">
        <v>50</v>
      </c>
      <c r="R87" s="29" t="s">
        <v>417</v>
      </c>
      <c r="S87" s="29">
        <v>5</v>
      </c>
      <c r="T87" s="43"/>
    </row>
    <row r="88" spans="1:20" x14ac:dyDescent="0.25">
      <c r="A88" s="29" t="s">
        <v>633</v>
      </c>
      <c r="B88" s="29" t="s">
        <v>416</v>
      </c>
      <c r="C88" s="29">
        <v>2</v>
      </c>
      <c r="D88" s="29">
        <v>1</v>
      </c>
      <c r="E88" s="43"/>
      <c r="N88" s="49"/>
      <c r="O88" s="29" t="s">
        <v>464</v>
      </c>
      <c r="P88" s="29" t="s">
        <v>369</v>
      </c>
      <c r="Q88" s="29" t="s">
        <v>104</v>
      </c>
      <c r="R88" s="29" t="s">
        <v>424</v>
      </c>
      <c r="S88" s="29">
        <v>1</v>
      </c>
      <c r="T88" s="43"/>
    </row>
    <row r="89" spans="1:20" x14ac:dyDescent="0.25">
      <c r="A89" s="29" t="s">
        <v>314</v>
      </c>
      <c r="B89" s="29" t="s">
        <v>426</v>
      </c>
      <c r="C89" s="29">
        <v>2</v>
      </c>
      <c r="D89" s="29">
        <v>1</v>
      </c>
      <c r="E89" s="43"/>
      <c r="N89" s="49"/>
      <c r="O89" s="29" t="s">
        <v>464</v>
      </c>
      <c r="P89" s="29" t="s">
        <v>369</v>
      </c>
      <c r="Q89" s="29" t="s">
        <v>243</v>
      </c>
      <c r="R89" s="29" t="s">
        <v>420</v>
      </c>
      <c r="S89" s="29">
        <v>2</v>
      </c>
      <c r="T89" s="43"/>
    </row>
    <row r="90" spans="1:20" x14ac:dyDescent="0.25">
      <c r="A90" s="29" t="s">
        <v>634</v>
      </c>
      <c r="B90" s="29" t="s">
        <v>417</v>
      </c>
      <c r="C90" s="29">
        <v>2</v>
      </c>
      <c r="D90" s="29">
        <v>1</v>
      </c>
      <c r="E90" s="43"/>
      <c r="N90" s="49"/>
      <c r="O90" s="29" t="s">
        <v>465</v>
      </c>
      <c r="P90" s="29" t="s">
        <v>371</v>
      </c>
      <c r="Q90" s="29" t="s">
        <v>61</v>
      </c>
      <c r="R90" s="29" t="s">
        <v>424</v>
      </c>
      <c r="S90" s="29">
        <v>1</v>
      </c>
      <c r="T90" s="43"/>
    </row>
    <row r="91" spans="1:20" x14ac:dyDescent="0.25">
      <c r="A91" s="44"/>
      <c r="B91" s="44"/>
      <c r="C91" s="44"/>
      <c r="D91" s="44"/>
      <c r="N91" s="49"/>
      <c r="O91" s="29" t="s">
        <v>465</v>
      </c>
      <c r="P91" s="29" t="s">
        <v>371</v>
      </c>
      <c r="Q91" s="29" t="s">
        <v>629</v>
      </c>
      <c r="R91" s="29" t="s">
        <v>521</v>
      </c>
      <c r="S91" s="29">
        <v>1</v>
      </c>
      <c r="T91" s="43"/>
    </row>
    <row r="92" spans="1:20" x14ac:dyDescent="0.25">
      <c r="N92" s="49"/>
      <c r="O92" s="29" t="s">
        <v>465</v>
      </c>
      <c r="P92" s="29" t="s">
        <v>371</v>
      </c>
      <c r="Q92" s="29" t="s">
        <v>604</v>
      </c>
      <c r="R92" s="29" t="s">
        <v>425</v>
      </c>
      <c r="S92" s="29">
        <v>1</v>
      </c>
      <c r="T92" s="43"/>
    </row>
    <row r="93" spans="1:20" x14ac:dyDescent="0.25">
      <c r="N93" s="49"/>
      <c r="O93" s="29" t="s">
        <v>465</v>
      </c>
      <c r="P93" s="29" t="s">
        <v>371</v>
      </c>
      <c r="Q93" s="29" t="s">
        <v>52</v>
      </c>
      <c r="R93" s="29" t="s">
        <v>419</v>
      </c>
      <c r="S93" s="29">
        <v>1</v>
      </c>
      <c r="T93" s="43"/>
    </row>
    <row r="94" spans="1:20" x14ac:dyDescent="0.25">
      <c r="N94" s="49"/>
      <c r="O94" s="29" t="s">
        <v>465</v>
      </c>
      <c r="P94" s="29" t="s">
        <v>371</v>
      </c>
      <c r="Q94" s="29" t="s">
        <v>64</v>
      </c>
      <c r="R94" s="29" t="s">
        <v>419</v>
      </c>
      <c r="S94" s="29">
        <v>1</v>
      </c>
      <c r="T94" s="43"/>
    </row>
    <row r="95" spans="1:20" x14ac:dyDescent="0.25">
      <c r="N95" s="49"/>
      <c r="O95" s="29" t="s">
        <v>465</v>
      </c>
      <c r="P95" s="29" t="s">
        <v>371</v>
      </c>
      <c r="Q95" s="29" t="s">
        <v>286</v>
      </c>
      <c r="R95" s="29" t="s">
        <v>522</v>
      </c>
      <c r="S95" s="29">
        <v>1</v>
      </c>
      <c r="T95" s="43"/>
    </row>
    <row r="96" spans="1:20" x14ac:dyDescent="0.25">
      <c r="N96" s="49"/>
      <c r="O96" s="29" t="s">
        <v>465</v>
      </c>
      <c r="P96" s="29" t="s">
        <v>371</v>
      </c>
      <c r="Q96" s="29" t="s">
        <v>103</v>
      </c>
      <c r="R96" s="29" t="s">
        <v>424</v>
      </c>
      <c r="S96" s="29">
        <v>1</v>
      </c>
      <c r="T96" s="43"/>
    </row>
    <row r="97" spans="14:20" x14ac:dyDescent="0.25">
      <c r="N97" s="49"/>
      <c r="O97" s="29" t="s">
        <v>465</v>
      </c>
      <c r="P97" s="29" t="s">
        <v>371</v>
      </c>
      <c r="Q97" s="29" t="s">
        <v>50</v>
      </c>
      <c r="R97" s="29" t="s">
        <v>417</v>
      </c>
      <c r="S97" s="29">
        <v>7</v>
      </c>
      <c r="T97" s="43"/>
    </row>
    <row r="98" spans="14:20" x14ac:dyDescent="0.25">
      <c r="N98" s="49"/>
      <c r="O98" s="29" t="s">
        <v>465</v>
      </c>
      <c r="P98" s="29" t="s">
        <v>371</v>
      </c>
      <c r="Q98" s="29" t="s">
        <v>600</v>
      </c>
      <c r="R98" s="29" t="s">
        <v>431</v>
      </c>
      <c r="S98" s="29">
        <v>1</v>
      </c>
      <c r="T98" s="43"/>
    </row>
    <row r="99" spans="14:20" x14ac:dyDescent="0.25">
      <c r="N99" s="49"/>
      <c r="O99" s="29" t="s">
        <v>477</v>
      </c>
      <c r="P99" s="29" t="s">
        <v>384</v>
      </c>
      <c r="Q99" s="29" t="s">
        <v>51</v>
      </c>
      <c r="R99" s="29" t="s">
        <v>419</v>
      </c>
      <c r="S99" s="29">
        <v>1</v>
      </c>
      <c r="T99" s="43"/>
    </row>
    <row r="100" spans="14:20" x14ac:dyDescent="0.25">
      <c r="N100" s="49"/>
      <c r="O100" s="29" t="s">
        <v>477</v>
      </c>
      <c r="P100" s="29" t="s">
        <v>384</v>
      </c>
      <c r="Q100" s="29" t="s">
        <v>50</v>
      </c>
      <c r="R100" s="29" t="s">
        <v>417</v>
      </c>
      <c r="S100" s="29">
        <v>1</v>
      </c>
      <c r="T100" s="43"/>
    </row>
    <row r="101" spans="14:20" x14ac:dyDescent="0.25">
      <c r="N101" s="49"/>
      <c r="O101" s="29" t="s">
        <v>502</v>
      </c>
      <c r="P101" s="29" t="s">
        <v>411</v>
      </c>
      <c r="Q101" s="29" t="s">
        <v>59</v>
      </c>
      <c r="R101" s="29" t="s">
        <v>428</v>
      </c>
      <c r="S101" s="29">
        <v>1</v>
      </c>
      <c r="T101" s="43"/>
    </row>
    <row r="102" spans="14:20" x14ac:dyDescent="0.25">
      <c r="N102" s="49"/>
      <c r="O102" s="29" t="s">
        <v>502</v>
      </c>
      <c r="P102" s="29" t="s">
        <v>411</v>
      </c>
      <c r="Q102" s="29" t="s">
        <v>314</v>
      </c>
      <c r="R102" s="29" t="s">
        <v>426</v>
      </c>
      <c r="S102" s="29">
        <v>1</v>
      </c>
      <c r="T102" s="43"/>
    </row>
    <row r="103" spans="14:20" x14ac:dyDescent="0.25">
      <c r="N103" s="49"/>
      <c r="O103" s="29" t="s">
        <v>467</v>
      </c>
      <c r="P103" s="29" t="s">
        <v>373</v>
      </c>
      <c r="Q103" s="29" t="s">
        <v>271</v>
      </c>
      <c r="R103" s="29" t="s">
        <v>421</v>
      </c>
      <c r="S103" s="29">
        <v>1</v>
      </c>
      <c r="T103" s="43"/>
    </row>
    <row r="104" spans="14:20" x14ac:dyDescent="0.25">
      <c r="N104" s="49"/>
      <c r="O104" s="29" t="s">
        <v>467</v>
      </c>
      <c r="P104" s="29" t="s">
        <v>373</v>
      </c>
      <c r="Q104" s="29" t="s">
        <v>50</v>
      </c>
      <c r="R104" s="29" t="s">
        <v>417</v>
      </c>
      <c r="S104" s="29">
        <v>1</v>
      </c>
      <c r="T104" s="43"/>
    </row>
    <row r="105" spans="14:20" x14ac:dyDescent="0.25">
      <c r="N105" s="49"/>
      <c r="O105" s="29" t="s">
        <v>495</v>
      </c>
      <c r="P105" s="29" t="s">
        <v>402</v>
      </c>
      <c r="Q105" s="29" t="s">
        <v>156</v>
      </c>
      <c r="R105" s="29" t="s">
        <v>435</v>
      </c>
      <c r="S105" s="29">
        <v>1</v>
      </c>
      <c r="T105" s="43"/>
    </row>
    <row r="106" spans="14:20" x14ac:dyDescent="0.25">
      <c r="N106" s="49"/>
      <c r="O106" s="29" t="s">
        <v>469</v>
      </c>
      <c r="P106" s="29" t="s">
        <v>375</v>
      </c>
      <c r="Q106" s="29" t="s">
        <v>108</v>
      </c>
      <c r="R106" s="29" t="s">
        <v>417</v>
      </c>
      <c r="S106" s="29">
        <v>1</v>
      </c>
      <c r="T106" s="43"/>
    </row>
    <row r="107" spans="14:20" x14ac:dyDescent="0.25">
      <c r="N107" s="49"/>
      <c r="O107" s="29" t="s">
        <v>636</v>
      </c>
      <c r="P107" s="29" t="s">
        <v>635</v>
      </c>
      <c r="Q107" s="29" t="s">
        <v>112</v>
      </c>
      <c r="R107" s="29" t="s">
        <v>417</v>
      </c>
      <c r="S107" s="29">
        <v>1</v>
      </c>
      <c r="T107" s="43"/>
    </row>
    <row r="108" spans="14:20" x14ac:dyDescent="0.25">
      <c r="N108" s="49"/>
      <c r="O108" s="29" t="s">
        <v>472</v>
      </c>
      <c r="P108" s="29" t="s">
        <v>379</v>
      </c>
      <c r="Q108" s="29" t="s">
        <v>318</v>
      </c>
      <c r="R108" s="29" t="s">
        <v>422</v>
      </c>
      <c r="S108" s="29">
        <v>1</v>
      </c>
      <c r="T108" s="43"/>
    </row>
    <row r="109" spans="14:20" x14ac:dyDescent="0.25">
      <c r="N109" s="49"/>
      <c r="O109" s="29" t="s">
        <v>472</v>
      </c>
      <c r="P109" s="29" t="s">
        <v>379</v>
      </c>
      <c r="Q109" s="29" t="s">
        <v>61</v>
      </c>
      <c r="R109" s="29" t="s">
        <v>424</v>
      </c>
      <c r="S109" s="29">
        <v>2</v>
      </c>
      <c r="T109" s="43"/>
    </row>
    <row r="110" spans="14:20" x14ac:dyDescent="0.25">
      <c r="N110" s="49"/>
      <c r="O110" s="29" t="s">
        <v>472</v>
      </c>
      <c r="P110" s="29" t="s">
        <v>379</v>
      </c>
      <c r="Q110" s="29" t="s">
        <v>591</v>
      </c>
      <c r="R110" s="29" t="s">
        <v>435</v>
      </c>
      <c r="S110" s="29">
        <v>2</v>
      </c>
      <c r="T110" s="43"/>
    </row>
    <row r="111" spans="14:20" x14ac:dyDescent="0.25">
      <c r="N111" s="49"/>
      <c r="O111" s="29" t="s">
        <v>472</v>
      </c>
      <c r="P111" s="29" t="s">
        <v>379</v>
      </c>
      <c r="Q111" s="29" t="s">
        <v>108</v>
      </c>
      <c r="R111" s="29" t="s">
        <v>417</v>
      </c>
      <c r="S111" s="29">
        <v>6</v>
      </c>
      <c r="T111" s="43"/>
    </row>
    <row r="112" spans="14:20" x14ac:dyDescent="0.25">
      <c r="N112" s="49"/>
      <c r="O112" s="29" t="s">
        <v>472</v>
      </c>
      <c r="P112" s="29" t="s">
        <v>379</v>
      </c>
      <c r="Q112" s="29" t="s">
        <v>133</v>
      </c>
      <c r="R112" s="29" t="s">
        <v>430</v>
      </c>
      <c r="S112" s="29">
        <v>2</v>
      </c>
      <c r="T112" s="43"/>
    </row>
    <row r="113" spans="14:20" x14ac:dyDescent="0.25">
      <c r="N113" s="49"/>
      <c r="O113" s="29" t="s">
        <v>472</v>
      </c>
      <c r="P113" s="29" t="s">
        <v>379</v>
      </c>
      <c r="Q113" s="29" t="s">
        <v>76</v>
      </c>
      <c r="R113" s="29" t="s">
        <v>420</v>
      </c>
      <c r="S113" s="29">
        <v>2</v>
      </c>
      <c r="T113" s="43"/>
    </row>
    <row r="114" spans="14:20" x14ac:dyDescent="0.25">
      <c r="N114" s="49"/>
      <c r="O114" s="29" t="s">
        <v>472</v>
      </c>
      <c r="P114" s="29" t="s">
        <v>379</v>
      </c>
      <c r="Q114" s="29" t="s">
        <v>630</v>
      </c>
      <c r="R114" s="29" t="s">
        <v>430</v>
      </c>
      <c r="S114" s="29">
        <v>1</v>
      </c>
      <c r="T114" s="43"/>
    </row>
    <row r="115" spans="14:20" x14ac:dyDescent="0.25">
      <c r="N115" s="49"/>
      <c r="O115" s="29" t="s">
        <v>472</v>
      </c>
      <c r="P115" s="29" t="s">
        <v>379</v>
      </c>
      <c r="Q115" s="29" t="s">
        <v>631</v>
      </c>
      <c r="R115" s="29" t="s">
        <v>417</v>
      </c>
      <c r="S115" s="29">
        <v>1</v>
      </c>
      <c r="T115" s="43"/>
    </row>
    <row r="116" spans="14:20" x14ac:dyDescent="0.25">
      <c r="N116" s="49"/>
      <c r="O116" s="29" t="s">
        <v>472</v>
      </c>
      <c r="P116" s="29" t="s">
        <v>379</v>
      </c>
      <c r="Q116" s="29" t="s">
        <v>590</v>
      </c>
      <c r="R116" s="29" t="s">
        <v>430</v>
      </c>
      <c r="S116" s="29">
        <v>1</v>
      </c>
      <c r="T116" s="43"/>
    </row>
    <row r="117" spans="14:20" x14ac:dyDescent="0.25">
      <c r="N117" s="49"/>
      <c r="O117" s="29" t="s">
        <v>472</v>
      </c>
      <c r="P117" s="29" t="s">
        <v>379</v>
      </c>
      <c r="Q117" s="29" t="s">
        <v>609</v>
      </c>
      <c r="R117" s="29" t="s">
        <v>521</v>
      </c>
      <c r="S117" s="29">
        <v>1</v>
      </c>
      <c r="T117" s="43"/>
    </row>
    <row r="118" spans="14:20" x14ac:dyDescent="0.25">
      <c r="N118" s="49"/>
      <c r="O118" s="29" t="s">
        <v>472</v>
      </c>
      <c r="P118" s="29" t="s">
        <v>379</v>
      </c>
      <c r="Q118" s="29" t="s">
        <v>52</v>
      </c>
      <c r="R118" s="29" t="s">
        <v>419</v>
      </c>
      <c r="S118" s="29">
        <v>2</v>
      </c>
      <c r="T118" s="43"/>
    </row>
    <row r="119" spans="14:20" x14ac:dyDescent="0.25">
      <c r="N119" s="49"/>
      <c r="O119" s="29" t="s">
        <v>472</v>
      </c>
      <c r="P119" s="29" t="s">
        <v>379</v>
      </c>
      <c r="Q119" s="29" t="s">
        <v>51</v>
      </c>
      <c r="R119" s="29" t="s">
        <v>419</v>
      </c>
      <c r="S119" s="29">
        <v>4</v>
      </c>
      <c r="T119" s="43"/>
    </row>
    <row r="120" spans="14:20" x14ac:dyDescent="0.25">
      <c r="N120" s="49"/>
      <c r="O120" s="29" t="s">
        <v>472</v>
      </c>
      <c r="P120" s="29" t="s">
        <v>379</v>
      </c>
      <c r="Q120" s="29" t="s">
        <v>109</v>
      </c>
      <c r="R120" s="29" t="s">
        <v>417</v>
      </c>
      <c r="S120" s="29">
        <v>1</v>
      </c>
      <c r="T120" s="43"/>
    </row>
    <row r="121" spans="14:20" x14ac:dyDescent="0.25">
      <c r="N121" s="49"/>
      <c r="O121" s="29" t="s">
        <v>472</v>
      </c>
      <c r="P121" s="29" t="s">
        <v>379</v>
      </c>
      <c r="Q121" s="29" t="s">
        <v>238</v>
      </c>
      <c r="R121" s="29" t="s">
        <v>430</v>
      </c>
      <c r="S121" s="29">
        <v>1</v>
      </c>
      <c r="T121" s="43"/>
    </row>
    <row r="122" spans="14:20" x14ac:dyDescent="0.25">
      <c r="N122" s="49"/>
      <c r="O122" s="29" t="s">
        <v>472</v>
      </c>
      <c r="P122" s="29" t="s">
        <v>379</v>
      </c>
      <c r="Q122" s="29" t="s">
        <v>65</v>
      </c>
      <c r="R122" s="29" t="s">
        <v>428</v>
      </c>
      <c r="S122" s="29">
        <v>1</v>
      </c>
      <c r="T122" s="43"/>
    </row>
    <row r="123" spans="14:20" x14ac:dyDescent="0.25">
      <c r="N123" s="49"/>
      <c r="O123" s="29" t="s">
        <v>472</v>
      </c>
      <c r="P123" s="29" t="s">
        <v>379</v>
      </c>
      <c r="Q123" s="29" t="s">
        <v>633</v>
      </c>
      <c r="R123" s="29" t="s">
        <v>416</v>
      </c>
      <c r="S123" s="29">
        <v>1</v>
      </c>
      <c r="T123" s="43"/>
    </row>
    <row r="124" spans="14:20" x14ac:dyDescent="0.25">
      <c r="N124" s="49"/>
      <c r="O124" s="29" t="s">
        <v>472</v>
      </c>
      <c r="P124" s="29" t="s">
        <v>379</v>
      </c>
      <c r="Q124" s="29" t="s">
        <v>617</v>
      </c>
      <c r="R124" s="29" t="s">
        <v>430</v>
      </c>
      <c r="S124" s="29">
        <v>1</v>
      </c>
      <c r="T124" s="43"/>
    </row>
    <row r="125" spans="14:20" x14ac:dyDescent="0.25">
      <c r="N125" s="49"/>
      <c r="O125" s="29" t="s">
        <v>472</v>
      </c>
      <c r="P125" s="29" t="s">
        <v>379</v>
      </c>
      <c r="Q125" s="29" t="s">
        <v>99</v>
      </c>
      <c r="R125" s="29" t="s">
        <v>564</v>
      </c>
      <c r="S125" s="29">
        <v>1</v>
      </c>
      <c r="T125" s="43"/>
    </row>
    <row r="126" spans="14:20" x14ac:dyDescent="0.25">
      <c r="N126" s="49"/>
      <c r="O126" s="29" t="s">
        <v>472</v>
      </c>
      <c r="P126" s="29" t="s">
        <v>379</v>
      </c>
      <c r="Q126" s="29" t="s">
        <v>71</v>
      </c>
      <c r="R126" s="29" t="s">
        <v>425</v>
      </c>
      <c r="S126" s="29">
        <v>1</v>
      </c>
      <c r="T126" s="43"/>
    </row>
    <row r="127" spans="14:20" x14ac:dyDescent="0.25">
      <c r="N127" s="49"/>
      <c r="O127" s="29" t="s">
        <v>472</v>
      </c>
      <c r="P127" s="29" t="s">
        <v>379</v>
      </c>
      <c r="Q127" s="29" t="s">
        <v>103</v>
      </c>
      <c r="R127" s="29" t="s">
        <v>424</v>
      </c>
      <c r="S127" s="29">
        <v>1</v>
      </c>
      <c r="T127" s="43"/>
    </row>
    <row r="128" spans="14:20" x14ac:dyDescent="0.25">
      <c r="N128" s="49"/>
      <c r="O128" s="29" t="s">
        <v>472</v>
      </c>
      <c r="P128" s="29" t="s">
        <v>379</v>
      </c>
      <c r="Q128" s="29" t="s">
        <v>50</v>
      </c>
      <c r="R128" s="29" t="s">
        <v>417</v>
      </c>
      <c r="S128" s="29">
        <v>11</v>
      </c>
      <c r="T128" s="43"/>
    </row>
    <row r="129" spans="14:20" x14ac:dyDescent="0.25">
      <c r="N129" s="49"/>
      <c r="O129" s="29" t="s">
        <v>472</v>
      </c>
      <c r="P129" s="29" t="s">
        <v>379</v>
      </c>
      <c r="Q129" s="29" t="s">
        <v>243</v>
      </c>
      <c r="R129" s="29" t="s">
        <v>420</v>
      </c>
      <c r="S129" s="29">
        <v>4</v>
      </c>
      <c r="T129" s="43"/>
    </row>
    <row r="130" spans="14:20" x14ac:dyDescent="0.25">
      <c r="N130" s="49"/>
      <c r="O130" s="29" t="s">
        <v>472</v>
      </c>
      <c r="P130" s="29" t="s">
        <v>379</v>
      </c>
      <c r="Q130" s="29" t="s">
        <v>627</v>
      </c>
      <c r="R130" s="29" t="s">
        <v>574</v>
      </c>
      <c r="S130" s="29">
        <v>1</v>
      </c>
      <c r="T130" s="43"/>
    </row>
    <row r="131" spans="14:20" x14ac:dyDescent="0.25">
      <c r="N131" s="49"/>
      <c r="O131" s="29" t="s">
        <v>472</v>
      </c>
      <c r="P131" s="29" t="s">
        <v>379</v>
      </c>
      <c r="Q131" s="29" t="s">
        <v>332</v>
      </c>
      <c r="R131" s="29" t="s">
        <v>438</v>
      </c>
      <c r="S131" s="29">
        <v>1</v>
      </c>
      <c r="T131" s="43"/>
    </row>
    <row r="132" spans="14:20" x14ac:dyDescent="0.25">
      <c r="N132" s="49"/>
      <c r="O132" s="29" t="s">
        <v>472</v>
      </c>
      <c r="P132" s="29" t="s">
        <v>379</v>
      </c>
      <c r="Q132" s="29" t="s">
        <v>624</v>
      </c>
      <c r="R132" s="29" t="s">
        <v>521</v>
      </c>
      <c r="S132" s="29">
        <v>1</v>
      </c>
      <c r="T132" s="43"/>
    </row>
    <row r="133" spans="14:20" x14ac:dyDescent="0.25">
      <c r="N133" s="49"/>
      <c r="O133" s="29" t="s">
        <v>472</v>
      </c>
      <c r="P133" s="29" t="s">
        <v>379</v>
      </c>
      <c r="Q133" s="29" t="s">
        <v>313</v>
      </c>
      <c r="R133" s="29" t="s">
        <v>436</v>
      </c>
      <c r="S133" s="29">
        <v>2</v>
      </c>
      <c r="T133" s="43"/>
    </row>
    <row r="134" spans="14:20" x14ac:dyDescent="0.25">
      <c r="N134" s="49"/>
      <c r="O134" s="29" t="s">
        <v>472</v>
      </c>
      <c r="P134" s="29" t="s">
        <v>379</v>
      </c>
      <c r="Q134" s="29" t="s">
        <v>111</v>
      </c>
      <c r="R134" s="29" t="s">
        <v>417</v>
      </c>
      <c r="S134" s="29">
        <v>1</v>
      </c>
      <c r="T134" s="43"/>
    </row>
    <row r="135" spans="14:20" x14ac:dyDescent="0.25">
      <c r="N135" s="49"/>
      <c r="O135" s="29" t="s">
        <v>472</v>
      </c>
      <c r="P135" s="29" t="s">
        <v>379</v>
      </c>
      <c r="Q135" s="29" t="s">
        <v>634</v>
      </c>
      <c r="R135" s="29" t="s">
        <v>417</v>
      </c>
      <c r="S135" s="29">
        <v>1</v>
      </c>
      <c r="T135" s="43"/>
    </row>
    <row r="136" spans="14:20" x14ac:dyDescent="0.25">
      <c r="N136" s="49"/>
      <c r="O136" s="29" t="s">
        <v>473</v>
      </c>
      <c r="P136" s="29" t="s">
        <v>380</v>
      </c>
      <c r="Q136" s="29" t="s">
        <v>597</v>
      </c>
      <c r="R136" s="29" t="s">
        <v>431</v>
      </c>
      <c r="S136" s="29">
        <v>1</v>
      </c>
      <c r="T136" s="43"/>
    </row>
    <row r="137" spans="14:20" x14ac:dyDescent="0.25">
      <c r="N137" s="49"/>
      <c r="O137" s="29" t="s">
        <v>473</v>
      </c>
      <c r="P137" s="29" t="s">
        <v>380</v>
      </c>
      <c r="Q137" s="29" t="s">
        <v>133</v>
      </c>
      <c r="R137" s="29" t="s">
        <v>430</v>
      </c>
      <c r="S137" s="29">
        <v>1</v>
      </c>
      <c r="T137" s="43"/>
    </row>
    <row r="138" spans="14:20" x14ac:dyDescent="0.25">
      <c r="N138" s="49"/>
      <c r="O138" s="29" t="s">
        <v>473</v>
      </c>
      <c r="P138" s="29" t="s">
        <v>380</v>
      </c>
      <c r="Q138" s="29" t="s">
        <v>605</v>
      </c>
      <c r="R138" s="29" t="s">
        <v>521</v>
      </c>
      <c r="S138" s="29">
        <v>1</v>
      </c>
      <c r="T138" s="43"/>
    </row>
    <row r="139" spans="14:20" x14ac:dyDescent="0.25">
      <c r="N139" s="49"/>
      <c r="O139" s="29" t="s">
        <v>473</v>
      </c>
      <c r="P139" s="29" t="s">
        <v>380</v>
      </c>
      <c r="Q139" s="29" t="s">
        <v>110</v>
      </c>
      <c r="R139" s="29" t="s">
        <v>417</v>
      </c>
      <c r="S139" s="29">
        <v>1</v>
      </c>
      <c r="T139" s="43"/>
    </row>
    <row r="140" spans="14:20" x14ac:dyDescent="0.25">
      <c r="N140" s="49"/>
      <c r="O140" s="29" t="s">
        <v>473</v>
      </c>
      <c r="P140" s="29" t="s">
        <v>380</v>
      </c>
      <c r="Q140" s="29" t="s">
        <v>51</v>
      </c>
      <c r="R140" s="29" t="s">
        <v>419</v>
      </c>
      <c r="S140" s="29">
        <v>2</v>
      </c>
      <c r="T140" s="43"/>
    </row>
    <row r="141" spans="14:20" x14ac:dyDescent="0.25">
      <c r="N141" s="49"/>
      <c r="O141" s="29" t="s">
        <v>473</v>
      </c>
      <c r="P141" s="29" t="s">
        <v>380</v>
      </c>
      <c r="Q141" s="29" t="s">
        <v>307</v>
      </c>
      <c r="R141" s="29" t="s">
        <v>422</v>
      </c>
      <c r="S141" s="29">
        <v>1</v>
      </c>
      <c r="T141" s="43"/>
    </row>
    <row r="142" spans="14:20" x14ac:dyDescent="0.25">
      <c r="N142" s="49"/>
      <c r="O142" s="29" t="s">
        <v>473</v>
      </c>
      <c r="P142" s="29" t="s">
        <v>380</v>
      </c>
      <c r="Q142" s="29" t="s">
        <v>68</v>
      </c>
      <c r="R142" s="29" t="s">
        <v>419</v>
      </c>
      <c r="S142" s="29">
        <v>1</v>
      </c>
      <c r="T142" s="43"/>
    </row>
    <row r="143" spans="14:20" x14ac:dyDescent="0.25">
      <c r="N143" s="49"/>
      <c r="O143" s="29" t="s">
        <v>473</v>
      </c>
      <c r="P143" s="29" t="s">
        <v>380</v>
      </c>
      <c r="Q143" s="29" t="s">
        <v>50</v>
      </c>
      <c r="R143" s="29" t="s">
        <v>417</v>
      </c>
      <c r="S143" s="29">
        <v>5</v>
      </c>
      <c r="T143" s="43"/>
    </row>
    <row r="144" spans="14:20" x14ac:dyDescent="0.25">
      <c r="N144" s="49"/>
      <c r="O144" s="29" t="s">
        <v>473</v>
      </c>
      <c r="P144" s="29" t="s">
        <v>380</v>
      </c>
      <c r="Q144" s="29" t="s">
        <v>104</v>
      </c>
      <c r="R144" s="29" t="s">
        <v>424</v>
      </c>
      <c r="S144" s="29">
        <v>1</v>
      </c>
      <c r="T144" s="43"/>
    </row>
    <row r="145" spans="14:20" x14ac:dyDescent="0.25">
      <c r="N145" s="49"/>
      <c r="O145" s="29" t="s">
        <v>473</v>
      </c>
      <c r="P145" s="29" t="s">
        <v>380</v>
      </c>
      <c r="Q145" s="29" t="s">
        <v>73</v>
      </c>
      <c r="R145" s="29" t="s">
        <v>424</v>
      </c>
      <c r="S145" s="29">
        <v>1</v>
      </c>
      <c r="T145" s="43"/>
    </row>
    <row r="146" spans="14:20" x14ac:dyDescent="0.25">
      <c r="N146" s="49"/>
      <c r="O146" s="29" t="s">
        <v>471</v>
      </c>
      <c r="P146" s="29" t="s">
        <v>378</v>
      </c>
      <c r="Q146" s="29" t="s">
        <v>52</v>
      </c>
      <c r="R146" s="29" t="s">
        <v>419</v>
      </c>
      <c r="S146" s="29">
        <v>1</v>
      </c>
      <c r="T146" s="43"/>
    </row>
    <row r="147" spans="14:20" x14ac:dyDescent="0.25">
      <c r="N147" s="49"/>
      <c r="O147" s="29" t="s">
        <v>471</v>
      </c>
      <c r="P147" s="29" t="s">
        <v>377</v>
      </c>
      <c r="Q147" s="29" t="s">
        <v>54</v>
      </c>
      <c r="R147" s="29" t="s">
        <v>419</v>
      </c>
      <c r="S147" s="29">
        <v>1</v>
      </c>
      <c r="T147" s="43"/>
    </row>
    <row r="148" spans="14:20" x14ac:dyDescent="0.25">
      <c r="N148" s="49"/>
      <c r="O148" s="29" t="s">
        <v>471</v>
      </c>
      <c r="P148" s="29" t="s">
        <v>377</v>
      </c>
      <c r="Q148" s="29" t="s">
        <v>66</v>
      </c>
      <c r="R148" s="29" t="s">
        <v>430</v>
      </c>
      <c r="S148" s="29">
        <v>1</v>
      </c>
      <c r="T148" s="43"/>
    </row>
    <row r="149" spans="14:20" x14ac:dyDescent="0.25">
      <c r="N149" s="49"/>
      <c r="O149" s="29" t="s">
        <v>474</v>
      </c>
      <c r="P149" s="29" t="s">
        <v>381</v>
      </c>
      <c r="Q149" s="29" t="s">
        <v>54</v>
      </c>
      <c r="R149" s="29" t="s">
        <v>419</v>
      </c>
      <c r="S149" s="29">
        <v>1</v>
      </c>
      <c r="T149" s="43"/>
    </row>
    <row r="150" spans="14:20" x14ac:dyDescent="0.25">
      <c r="N150" s="49"/>
      <c r="O150" s="29" t="s">
        <v>474</v>
      </c>
      <c r="P150" s="29" t="s">
        <v>381</v>
      </c>
      <c r="Q150" s="29" t="s">
        <v>50</v>
      </c>
      <c r="R150" s="29" t="s">
        <v>417</v>
      </c>
      <c r="S150" s="29">
        <v>4</v>
      </c>
      <c r="T150" s="43"/>
    </row>
    <row r="151" spans="14:20" x14ac:dyDescent="0.25">
      <c r="N151" s="49"/>
      <c r="O151" s="29" t="s">
        <v>475</v>
      </c>
      <c r="P151" s="29" t="s">
        <v>382</v>
      </c>
      <c r="Q151" s="29" t="s">
        <v>51</v>
      </c>
      <c r="R151" s="29" t="s">
        <v>419</v>
      </c>
      <c r="S151" s="29">
        <v>1</v>
      </c>
      <c r="T151" s="43"/>
    </row>
    <row r="152" spans="14:20" x14ac:dyDescent="0.25">
      <c r="N152" s="49"/>
      <c r="O152" s="29" t="s">
        <v>478</v>
      </c>
      <c r="P152" s="29" t="s">
        <v>385</v>
      </c>
      <c r="Q152" s="29" t="s">
        <v>110</v>
      </c>
      <c r="R152" s="29" t="s">
        <v>417</v>
      </c>
      <c r="S152" s="29">
        <v>1</v>
      </c>
      <c r="T152" s="43"/>
    </row>
    <row r="153" spans="14:20" x14ac:dyDescent="0.25">
      <c r="N153" s="49"/>
      <c r="O153" s="29" t="s">
        <v>478</v>
      </c>
      <c r="P153" s="29" t="s">
        <v>385</v>
      </c>
      <c r="Q153" s="29" t="s">
        <v>51</v>
      </c>
      <c r="R153" s="29" t="s">
        <v>419</v>
      </c>
      <c r="S153" s="29">
        <v>1</v>
      </c>
      <c r="T153" s="43"/>
    </row>
    <row r="154" spans="14:20" x14ac:dyDescent="0.25">
      <c r="N154" s="49"/>
      <c r="O154" s="29" t="s">
        <v>478</v>
      </c>
      <c r="P154" s="29" t="s">
        <v>385</v>
      </c>
      <c r="Q154" s="29" t="s">
        <v>50</v>
      </c>
      <c r="R154" s="29" t="s">
        <v>417</v>
      </c>
      <c r="S154" s="29">
        <v>6</v>
      </c>
      <c r="T154" s="43"/>
    </row>
    <row r="155" spans="14:20" x14ac:dyDescent="0.25">
      <c r="N155" s="49"/>
      <c r="O155" s="29" t="s">
        <v>480</v>
      </c>
      <c r="P155" s="29" t="s">
        <v>387</v>
      </c>
      <c r="Q155" s="29" t="s">
        <v>112</v>
      </c>
      <c r="R155" s="29" t="s">
        <v>417</v>
      </c>
      <c r="S155" s="29">
        <v>1</v>
      </c>
      <c r="T155" s="43"/>
    </row>
    <row r="156" spans="14:20" x14ac:dyDescent="0.25">
      <c r="N156" s="49"/>
      <c r="O156" s="29" t="s">
        <v>480</v>
      </c>
      <c r="P156" s="29" t="s">
        <v>387</v>
      </c>
      <c r="Q156" s="29" t="s">
        <v>63</v>
      </c>
      <c r="R156" s="29" t="s">
        <v>430</v>
      </c>
      <c r="S156" s="29">
        <v>2</v>
      </c>
      <c r="T156" s="43"/>
    </row>
    <row r="157" spans="14:20" x14ac:dyDescent="0.25">
      <c r="N157" s="49"/>
      <c r="O157" s="29" t="s">
        <v>480</v>
      </c>
      <c r="P157" s="29" t="s">
        <v>387</v>
      </c>
      <c r="Q157" s="29" t="s">
        <v>52</v>
      </c>
      <c r="R157" s="29" t="s">
        <v>419</v>
      </c>
      <c r="S157" s="29">
        <v>1</v>
      </c>
      <c r="T157" s="43"/>
    </row>
    <row r="158" spans="14:20" x14ac:dyDescent="0.25">
      <c r="N158" s="49"/>
      <c r="O158" s="29" t="s">
        <v>480</v>
      </c>
      <c r="P158" s="29" t="s">
        <v>553</v>
      </c>
      <c r="Q158" s="29" t="s">
        <v>50</v>
      </c>
      <c r="R158" s="29" t="s">
        <v>417</v>
      </c>
      <c r="S158" s="29">
        <v>1</v>
      </c>
      <c r="T158" s="43"/>
    </row>
    <row r="159" spans="14:20" x14ac:dyDescent="0.25">
      <c r="N159" s="49"/>
      <c r="O159" s="29" t="s">
        <v>480</v>
      </c>
      <c r="P159" s="29" t="s">
        <v>387</v>
      </c>
      <c r="Q159" s="29" t="s">
        <v>50</v>
      </c>
      <c r="R159" s="29" t="s">
        <v>417</v>
      </c>
      <c r="S159" s="29">
        <v>2</v>
      </c>
      <c r="T159" s="43"/>
    </row>
    <row r="160" spans="14:20" x14ac:dyDescent="0.25">
      <c r="N160" s="49"/>
      <c r="O160" s="29" t="s">
        <v>481</v>
      </c>
      <c r="P160" s="29" t="s">
        <v>388</v>
      </c>
      <c r="Q160" s="29" t="s">
        <v>50</v>
      </c>
      <c r="R160" s="29" t="s">
        <v>417</v>
      </c>
      <c r="S160" s="29">
        <v>1</v>
      </c>
      <c r="T160" s="43"/>
    </row>
    <row r="161" spans="14:20" x14ac:dyDescent="0.25">
      <c r="N161" s="49"/>
      <c r="O161" s="29" t="s">
        <v>452</v>
      </c>
      <c r="P161" s="29" t="s">
        <v>356</v>
      </c>
      <c r="Q161" s="29" t="s">
        <v>110</v>
      </c>
      <c r="R161" s="29" t="s">
        <v>417</v>
      </c>
      <c r="S161" s="29">
        <v>1</v>
      </c>
      <c r="T161" s="43"/>
    </row>
    <row r="162" spans="14:20" x14ac:dyDescent="0.25">
      <c r="N162" s="49"/>
      <c r="O162" s="29" t="s">
        <v>452</v>
      </c>
      <c r="P162" s="29" t="s">
        <v>356</v>
      </c>
      <c r="Q162" s="29" t="s">
        <v>52</v>
      </c>
      <c r="R162" s="29" t="s">
        <v>419</v>
      </c>
      <c r="S162" s="29">
        <v>1</v>
      </c>
      <c r="T162" s="43"/>
    </row>
    <row r="163" spans="14:20" x14ac:dyDescent="0.25">
      <c r="N163" s="49"/>
      <c r="O163" s="29" t="s">
        <v>452</v>
      </c>
      <c r="P163" s="29" t="s">
        <v>356</v>
      </c>
      <c r="Q163" s="29" t="s">
        <v>96</v>
      </c>
      <c r="R163" s="29" t="s">
        <v>435</v>
      </c>
      <c r="S163" s="29">
        <v>1</v>
      </c>
      <c r="T163" s="43"/>
    </row>
    <row r="164" spans="14:20" x14ac:dyDescent="0.25">
      <c r="N164" s="49"/>
      <c r="O164" s="29" t="s">
        <v>452</v>
      </c>
      <c r="P164" s="29" t="s">
        <v>356</v>
      </c>
      <c r="Q164" s="29" t="s">
        <v>54</v>
      </c>
      <c r="R164" s="29" t="s">
        <v>419</v>
      </c>
      <c r="S164" s="29">
        <v>1</v>
      </c>
      <c r="T164" s="43"/>
    </row>
    <row r="165" spans="14:20" x14ac:dyDescent="0.25">
      <c r="N165" s="49"/>
      <c r="O165" s="29" t="s">
        <v>452</v>
      </c>
      <c r="P165" s="29" t="s">
        <v>356</v>
      </c>
      <c r="Q165" s="29" t="s">
        <v>50</v>
      </c>
      <c r="R165" s="29" t="s">
        <v>417</v>
      </c>
      <c r="S165" s="29">
        <v>2</v>
      </c>
      <c r="T165" s="43"/>
    </row>
    <row r="166" spans="14:20" x14ac:dyDescent="0.25">
      <c r="N166" s="49"/>
      <c r="O166" s="29" t="s">
        <v>483</v>
      </c>
      <c r="P166" s="29" t="s">
        <v>390</v>
      </c>
      <c r="Q166" s="29" t="s">
        <v>112</v>
      </c>
      <c r="R166" s="29" t="s">
        <v>417</v>
      </c>
      <c r="S166" s="29">
        <v>1</v>
      </c>
      <c r="T166" s="43"/>
    </row>
    <row r="167" spans="14:20" x14ac:dyDescent="0.25">
      <c r="N167" s="49"/>
      <c r="O167" s="29" t="s">
        <v>535</v>
      </c>
      <c r="P167" s="29" t="s">
        <v>534</v>
      </c>
      <c r="Q167" s="29" t="s">
        <v>334</v>
      </c>
      <c r="R167" s="29" t="s">
        <v>440</v>
      </c>
      <c r="S167" s="29">
        <v>1</v>
      </c>
      <c r="T167" s="43"/>
    </row>
    <row r="168" spans="14:20" x14ac:dyDescent="0.25">
      <c r="N168" s="49"/>
      <c r="O168" s="29" t="s">
        <v>484</v>
      </c>
      <c r="P168" s="29" t="s">
        <v>391</v>
      </c>
      <c r="Q168" s="29" t="s">
        <v>93</v>
      </c>
      <c r="R168" s="29" t="s">
        <v>439</v>
      </c>
      <c r="S168" s="29">
        <v>1</v>
      </c>
      <c r="T168" s="43"/>
    </row>
    <row r="169" spans="14:20" x14ac:dyDescent="0.25">
      <c r="N169" s="49"/>
      <c r="O169" s="29" t="s">
        <v>485</v>
      </c>
      <c r="P169" s="29" t="s">
        <v>392</v>
      </c>
      <c r="Q169" s="29" t="s">
        <v>601</v>
      </c>
      <c r="R169" s="29" t="s">
        <v>438</v>
      </c>
      <c r="S169" s="29">
        <v>1</v>
      </c>
      <c r="T169" s="43"/>
    </row>
    <row r="170" spans="14:20" x14ac:dyDescent="0.25">
      <c r="N170" s="49"/>
      <c r="O170" s="29" t="s">
        <v>485</v>
      </c>
      <c r="P170" s="29" t="s">
        <v>392</v>
      </c>
      <c r="Q170" s="29" t="s">
        <v>50</v>
      </c>
      <c r="R170" s="29" t="s">
        <v>417</v>
      </c>
      <c r="S170" s="29">
        <v>1</v>
      </c>
      <c r="T170" s="43"/>
    </row>
    <row r="171" spans="14:20" x14ac:dyDescent="0.25">
      <c r="N171" s="49"/>
      <c r="O171" s="29" t="s">
        <v>487</v>
      </c>
      <c r="P171" s="29" t="s">
        <v>394</v>
      </c>
      <c r="Q171" s="29" t="s">
        <v>596</v>
      </c>
      <c r="R171" s="29" t="s">
        <v>430</v>
      </c>
      <c r="S171" s="29">
        <v>1</v>
      </c>
      <c r="T171" s="43"/>
    </row>
    <row r="172" spans="14:20" x14ac:dyDescent="0.25">
      <c r="N172" s="49"/>
      <c r="O172" s="29" t="s">
        <v>487</v>
      </c>
      <c r="P172" s="29" t="s">
        <v>394</v>
      </c>
      <c r="Q172" s="29" t="s">
        <v>59</v>
      </c>
      <c r="R172" s="29" t="s">
        <v>428</v>
      </c>
      <c r="S172" s="29">
        <v>1</v>
      </c>
      <c r="T172" s="43"/>
    </row>
    <row r="173" spans="14:20" x14ac:dyDescent="0.25">
      <c r="N173" s="49"/>
      <c r="O173" s="29" t="s">
        <v>487</v>
      </c>
      <c r="P173" s="29" t="s">
        <v>394</v>
      </c>
      <c r="Q173" s="29" t="s">
        <v>199</v>
      </c>
      <c r="R173" s="29" t="s">
        <v>430</v>
      </c>
      <c r="S173" s="29">
        <v>1</v>
      </c>
      <c r="T173" s="43"/>
    </row>
    <row r="174" spans="14:20" x14ac:dyDescent="0.25">
      <c r="N174" s="49"/>
      <c r="O174" s="29" t="s">
        <v>487</v>
      </c>
      <c r="P174" s="29" t="s">
        <v>394</v>
      </c>
      <c r="Q174" s="29" t="s">
        <v>52</v>
      </c>
      <c r="R174" s="29" t="s">
        <v>419</v>
      </c>
      <c r="S174" s="29">
        <v>1</v>
      </c>
      <c r="T174" s="43"/>
    </row>
    <row r="175" spans="14:20" x14ac:dyDescent="0.25">
      <c r="N175" s="49"/>
      <c r="O175" s="29" t="s">
        <v>487</v>
      </c>
      <c r="P175" s="29" t="s">
        <v>394</v>
      </c>
      <c r="Q175" s="29" t="s">
        <v>51</v>
      </c>
      <c r="R175" s="29" t="s">
        <v>419</v>
      </c>
      <c r="S175" s="29">
        <v>1</v>
      </c>
      <c r="T175" s="43"/>
    </row>
    <row r="176" spans="14:20" x14ac:dyDescent="0.25">
      <c r="N176" s="49"/>
      <c r="O176" s="29" t="s">
        <v>487</v>
      </c>
      <c r="P176" s="29" t="s">
        <v>394</v>
      </c>
      <c r="Q176" s="29" t="s">
        <v>632</v>
      </c>
      <c r="R176" s="29" t="s">
        <v>424</v>
      </c>
      <c r="S176" s="29">
        <v>1</v>
      </c>
      <c r="T176" s="43"/>
    </row>
    <row r="177" spans="14:20" x14ac:dyDescent="0.25">
      <c r="N177" s="49"/>
      <c r="O177" s="29" t="s">
        <v>489</v>
      </c>
      <c r="P177" s="29" t="s">
        <v>396</v>
      </c>
      <c r="Q177" s="29" t="s">
        <v>610</v>
      </c>
      <c r="R177" s="29" t="s">
        <v>531</v>
      </c>
      <c r="S177" s="29">
        <v>1</v>
      </c>
      <c r="T177" s="43"/>
    </row>
    <row r="178" spans="14:20" x14ac:dyDescent="0.25">
      <c r="N178" s="49"/>
      <c r="O178" s="29" t="s">
        <v>489</v>
      </c>
      <c r="P178" s="29" t="s">
        <v>396</v>
      </c>
      <c r="Q178" s="29" t="s">
        <v>616</v>
      </c>
      <c r="R178" s="29" t="s">
        <v>531</v>
      </c>
      <c r="S178" s="29">
        <v>1</v>
      </c>
      <c r="T178" s="43"/>
    </row>
    <row r="179" spans="14:20" x14ac:dyDescent="0.25">
      <c r="N179" s="49"/>
      <c r="O179" s="29" t="s">
        <v>494</v>
      </c>
      <c r="P179" s="29" t="s">
        <v>401</v>
      </c>
      <c r="Q179" s="29" t="s">
        <v>133</v>
      </c>
      <c r="R179" s="29" t="s">
        <v>430</v>
      </c>
      <c r="S179" s="29">
        <v>1</v>
      </c>
      <c r="T179" s="43"/>
    </row>
    <row r="180" spans="14:20" x14ac:dyDescent="0.25">
      <c r="N180" s="49"/>
      <c r="O180" s="29" t="s">
        <v>494</v>
      </c>
      <c r="P180" s="29" t="s">
        <v>401</v>
      </c>
      <c r="Q180" s="29" t="s">
        <v>607</v>
      </c>
      <c r="R180" s="29" t="s">
        <v>429</v>
      </c>
      <c r="S180" s="29">
        <v>1</v>
      </c>
      <c r="T180" s="43"/>
    </row>
    <row r="181" spans="14:20" x14ac:dyDescent="0.25">
      <c r="N181" s="49"/>
      <c r="O181" s="29" t="s">
        <v>494</v>
      </c>
      <c r="P181" s="29" t="s">
        <v>401</v>
      </c>
      <c r="Q181" s="29" t="s">
        <v>66</v>
      </c>
      <c r="R181" s="29" t="s">
        <v>430</v>
      </c>
      <c r="S181" s="29">
        <v>1</v>
      </c>
      <c r="T181" s="43"/>
    </row>
    <row r="182" spans="14:20" x14ac:dyDescent="0.25">
      <c r="N182" s="49"/>
      <c r="O182" s="29" t="s">
        <v>494</v>
      </c>
      <c r="P182" s="29" t="s">
        <v>401</v>
      </c>
      <c r="Q182" s="29" t="s">
        <v>50</v>
      </c>
      <c r="R182" s="29" t="s">
        <v>417</v>
      </c>
      <c r="S182" s="29">
        <v>1</v>
      </c>
      <c r="T182" s="43"/>
    </row>
    <row r="183" spans="14:20" x14ac:dyDescent="0.25">
      <c r="N183" s="49"/>
      <c r="O183" s="29" t="s">
        <v>490</v>
      </c>
      <c r="P183" s="29" t="s">
        <v>397</v>
      </c>
      <c r="Q183" s="29" t="s">
        <v>50</v>
      </c>
      <c r="R183" s="29" t="s">
        <v>417</v>
      </c>
      <c r="S183" s="29">
        <v>1</v>
      </c>
      <c r="T183" s="43"/>
    </row>
    <row r="184" spans="14:20" x14ac:dyDescent="0.25">
      <c r="N184" s="49"/>
      <c r="O184" s="29" t="s">
        <v>491</v>
      </c>
      <c r="P184" s="29" t="s">
        <v>398</v>
      </c>
      <c r="Q184" s="29" t="s">
        <v>108</v>
      </c>
      <c r="R184" s="29" t="s">
        <v>417</v>
      </c>
      <c r="S184" s="29">
        <v>1</v>
      </c>
      <c r="T184" s="43"/>
    </row>
    <row r="185" spans="14:20" x14ac:dyDescent="0.25">
      <c r="N185" s="49"/>
      <c r="O185" s="29" t="s">
        <v>492</v>
      </c>
      <c r="P185" s="29" t="s">
        <v>399</v>
      </c>
      <c r="Q185" s="29" t="s">
        <v>598</v>
      </c>
      <c r="R185" s="29" t="s">
        <v>599</v>
      </c>
      <c r="S185" s="29">
        <v>1</v>
      </c>
      <c r="T185" s="43"/>
    </row>
    <row r="186" spans="14:20" x14ac:dyDescent="0.25">
      <c r="N186" s="49"/>
      <c r="O186" s="29" t="s">
        <v>492</v>
      </c>
      <c r="P186" s="29" t="s">
        <v>399</v>
      </c>
      <c r="Q186" s="29" t="s">
        <v>51</v>
      </c>
      <c r="R186" s="29" t="s">
        <v>419</v>
      </c>
      <c r="S186" s="29">
        <v>1</v>
      </c>
      <c r="T186" s="43"/>
    </row>
    <row r="187" spans="14:20" x14ac:dyDescent="0.25">
      <c r="N187" s="49"/>
      <c r="O187" s="29" t="s">
        <v>492</v>
      </c>
      <c r="P187" s="29" t="s">
        <v>399</v>
      </c>
      <c r="Q187" s="29" t="s">
        <v>171</v>
      </c>
      <c r="R187" s="29" t="s">
        <v>420</v>
      </c>
      <c r="S187" s="29">
        <v>1</v>
      </c>
      <c r="T187" s="43"/>
    </row>
    <row r="188" spans="14:20" x14ac:dyDescent="0.25">
      <c r="N188" s="49"/>
      <c r="O188" s="29" t="s">
        <v>492</v>
      </c>
      <c r="P188" s="29" t="s">
        <v>399</v>
      </c>
      <c r="Q188" s="29" t="s">
        <v>271</v>
      </c>
      <c r="R188" s="29" t="s">
        <v>421</v>
      </c>
      <c r="S188" s="29">
        <v>1</v>
      </c>
      <c r="T188" s="43"/>
    </row>
    <row r="189" spans="14:20" x14ac:dyDescent="0.25">
      <c r="N189" s="49"/>
      <c r="O189" s="29" t="s">
        <v>492</v>
      </c>
      <c r="P189" s="29" t="s">
        <v>399</v>
      </c>
      <c r="Q189" s="29" t="s">
        <v>50</v>
      </c>
      <c r="R189" s="29" t="s">
        <v>417</v>
      </c>
      <c r="S189" s="29">
        <v>3</v>
      </c>
      <c r="T189" s="43"/>
    </row>
    <row r="190" spans="14:20" x14ac:dyDescent="0.25">
      <c r="N190" s="49"/>
      <c r="O190" s="29" t="s">
        <v>540</v>
      </c>
      <c r="P190" s="29" t="s">
        <v>539</v>
      </c>
      <c r="Q190" s="29" t="s">
        <v>69</v>
      </c>
      <c r="R190" s="29" t="s">
        <v>419</v>
      </c>
      <c r="S190" s="29">
        <v>1</v>
      </c>
      <c r="T190" s="43"/>
    </row>
    <row r="191" spans="14:20" x14ac:dyDescent="0.25">
      <c r="N191" s="49"/>
      <c r="O191" s="29" t="s">
        <v>540</v>
      </c>
      <c r="P191" s="29" t="s">
        <v>539</v>
      </c>
      <c r="Q191" s="29" t="s">
        <v>50</v>
      </c>
      <c r="R191" s="29" t="s">
        <v>417</v>
      </c>
      <c r="S191" s="29">
        <v>1</v>
      </c>
      <c r="T191" s="43"/>
    </row>
    <row r="192" spans="14:20" x14ac:dyDescent="0.25">
      <c r="N192" s="49"/>
      <c r="O192" s="29" t="s">
        <v>493</v>
      </c>
      <c r="P192" s="29" t="s">
        <v>400</v>
      </c>
      <c r="Q192" s="29" t="s">
        <v>108</v>
      </c>
      <c r="R192" s="29" t="s">
        <v>417</v>
      </c>
      <c r="S192" s="29">
        <v>1</v>
      </c>
      <c r="T192" s="43"/>
    </row>
    <row r="193" spans="14:20" x14ac:dyDescent="0.25">
      <c r="N193" s="49"/>
      <c r="O193" s="29" t="s">
        <v>493</v>
      </c>
      <c r="P193" s="29" t="s">
        <v>400</v>
      </c>
      <c r="Q193" s="29" t="s">
        <v>112</v>
      </c>
      <c r="R193" s="29" t="s">
        <v>417</v>
      </c>
      <c r="S193" s="29">
        <v>1</v>
      </c>
      <c r="T193" s="43"/>
    </row>
    <row r="194" spans="14:20" x14ac:dyDescent="0.25">
      <c r="N194" s="49"/>
      <c r="O194" s="29" t="s">
        <v>493</v>
      </c>
      <c r="P194" s="29" t="s">
        <v>400</v>
      </c>
      <c r="Q194" s="29" t="s">
        <v>628</v>
      </c>
      <c r="R194" s="29" t="s">
        <v>422</v>
      </c>
      <c r="S194" s="29">
        <v>1</v>
      </c>
      <c r="T194" s="43"/>
    </row>
    <row r="195" spans="14:20" x14ac:dyDescent="0.25">
      <c r="N195" s="49"/>
      <c r="O195" s="29" t="s">
        <v>493</v>
      </c>
      <c r="P195" s="29" t="s">
        <v>400</v>
      </c>
      <c r="Q195" s="29" t="s">
        <v>51</v>
      </c>
      <c r="R195" s="29" t="s">
        <v>419</v>
      </c>
      <c r="S195" s="29">
        <v>1</v>
      </c>
      <c r="T195" s="43"/>
    </row>
    <row r="196" spans="14:20" x14ac:dyDescent="0.25">
      <c r="N196" s="49"/>
      <c r="O196" s="29" t="s">
        <v>493</v>
      </c>
      <c r="P196" s="29" t="s">
        <v>400</v>
      </c>
      <c r="Q196" s="29" t="s">
        <v>331</v>
      </c>
      <c r="R196" s="29" t="s">
        <v>427</v>
      </c>
      <c r="S196" s="29">
        <v>2</v>
      </c>
      <c r="T196" s="43"/>
    </row>
    <row r="197" spans="14:20" x14ac:dyDescent="0.25">
      <c r="N197" s="49"/>
      <c r="O197" s="29" t="s">
        <v>493</v>
      </c>
      <c r="P197" s="29" t="s">
        <v>400</v>
      </c>
      <c r="Q197" s="29" t="s">
        <v>66</v>
      </c>
      <c r="R197" s="29" t="s">
        <v>430</v>
      </c>
      <c r="S197" s="29">
        <v>1</v>
      </c>
      <c r="T197" s="43"/>
    </row>
    <row r="198" spans="14:20" x14ac:dyDescent="0.25">
      <c r="N198" s="49"/>
      <c r="O198" s="29" t="s">
        <v>493</v>
      </c>
      <c r="P198" s="29" t="s">
        <v>400</v>
      </c>
      <c r="Q198" s="29" t="s">
        <v>50</v>
      </c>
      <c r="R198" s="29" t="s">
        <v>417</v>
      </c>
      <c r="S198" s="29">
        <v>3</v>
      </c>
      <c r="T198" s="43"/>
    </row>
    <row r="199" spans="14:20" x14ac:dyDescent="0.25">
      <c r="N199" s="49"/>
      <c r="O199" s="29" t="s">
        <v>496</v>
      </c>
      <c r="P199" s="29" t="s">
        <v>403</v>
      </c>
      <c r="Q199" s="29" t="s">
        <v>52</v>
      </c>
      <c r="R199" s="29" t="s">
        <v>419</v>
      </c>
      <c r="S199" s="29">
        <v>1</v>
      </c>
      <c r="T199" s="43"/>
    </row>
    <row r="200" spans="14:20" x14ac:dyDescent="0.25">
      <c r="N200" s="49"/>
      <c r="O200" s="29" t="s">
        <v>496</v>
      </c>
      <c r="P200" s="29" t="s">
        <v>403</v>
      </c>
      <c r="Q200" s="29" t="s">
        <v>611</v>
      </c>
      <c r="R200" s="29" t="s">
        <v>436</v>
      </c>
      <c r="S200" s="29">
        <v>1</v>
      </c>
      <c r="T200" s="43"/>
    </row>
    <row r="201" spans="14:20" x14ac:dyDescent="0.25">
      <c r="N201" s="49"/>
      <c r="O201" s="29" t="s">
        <v>496</v>
      </c>
      <c r="P201" s="29" t="s">
        <v>403</v>
      </c>
      <c r="Q201" s="29" t="s">
        <v>96</v>
      </c>
      <c r="R201" s="29" t="s">
        <v>435</v>
      </c>
      <c r="S201" s="29">
        <v>3</v>
      </c>
      <c r="T201" s="43"/>
    </row>
    <row r="202" spans="14:20" x14ac:dyDescent="0.25">
      <c r="N202" s="49"/>
      <c r="O202" s="29" t="s">
        <v>496</v>
      </c>
      <c r="P202" s="29" t="s">
        <v>403</v>
      </c>
      <c r="Q202" s="29" t="s">
        <v>50</v>
      </c>
      <c r="R202" s="29" t="s">
        <v>417</v>
      </c>
      <c r="S202" s="29">
        <v>2</v>
      </c>
      <c r="T202" s="43"/>
    </row>
    <row r="203" spans="14:20" x14ac:dyDescent="0.25">
      <c r="N203" s="49"/>
      <c r="O203" s="29" t="s">
        <v>497</v>
      </c>
      <c r="P203" s="29" t="s">
        <v>405</v>
      </c>
      <c r="Q203" s="29" t="s">
        <v>110</v>
      </c>
      <c r="R203" s="29" t="s">
        <v>417</v>
      </c>
      <c r="S203" s="29">
        <v>1</v>
      </c>
      <c r="T203" s="43"/>
    </row>
    <row r="204" spans="14:20" x14ac:dyDescent="0.25">
      <c r="N204" s="49"/>
      <c r="O204" s="29" t="s">
        <v>497</v>
      </c>
      <c r="P204" s="29" t="s">
        <v>404</v>
      </c>
      <c r="Q204" s="29" t="s">
        <v>67</v>
      </c>
      <c r="R204" s="29" t="s">
        <v>419</v>
      </c>
      <c r="S204" s="29">
        <v>1</v>
      </c>
      <c r="T204" s="43"/>
    </row>
    <row r="205" spans="14:20" x14ac:dyDescent="0.25">
      <c r="N205" s="49"/>
      <c r="O205" s="29" t="s">
        <v>497</v>
      </c>
      <c r="P205" s="29" t="s">
        <v>405</v>
      </c>
      <c r="Q205" s="29" t="s">
        <v>51</v>
      </c>
      <c r="R205" s="29" t="s">
        <v>419</v>
      </c>
      <c r="S205" s="29">
        <v>1</v>
      </c>
      <c r="T205" s="43"/>
    </row>
    <row r="206" spans="14:20" x14ac:dyDescent="0.25">
      <c r="N206" s="49"/>
      <c r="O206" s="29" t="s">
        <v>497</v>
      </c>
      <c r="P206" s="29" t="s">
        <v>404</v>
      </c>
      <c r="Q206" s="29" t="s">
        <v>109</v>
      </c>
      <c r="R206" s="29" t="s">
        <v>417</v>
      </c>
      <c r="S206" s="29">
        <v>1</v>
      </c>
      <c r="T206" s="43"/>
    </row>
    <row r="207" spans="14:20" x14ac:dyDescent="0.25">
      <c r="N207" s="49"/>
      <c r="O207" s="29" t="s">
        <v>497</v>
      </c>
      <c r="P207" s="29" t="s">
        <v>404</v>
      </c>
      <c r="Q207" s="29" t="s">
        <v>50</v>
      </c>
      <c r="R207" s="29" t="s">
        <v>417</v>
      </c>
      <c r="S207" s="29">
        <v>5</v>
      </c>
      <c r="T207" s="43"/>
    </row>
    <row r="208" spans="14:20" x14ac:dyDescent="0.25">
      <c r="N208" s="49"/>
      <c r="O208" s="29" t="s">
        <v>497</v>
      </c>
      <c r="P208" s="29" t="s">
        <v>405</v>
      </c>
      <c r="Q208" s="29" t="s">
        <v>50</v>
      </c>
      <c r="R208" s="29" t="s">
        <v>417</v>
      </c>
      <c r="S208" s="29">
        <v>4</v>
      </c>
      <c r="T208" s="43"/>
    </row>
    <row r="209" spans="14:20" x14ac:dyDescent="0.25">
      <c r="N209" s="49"/>
      <c r="O209" s="29" t="s">
        <v>498</v>
      </c>
      <c r="P209" s="29" t="s">
        <v>406</v>
      </c>
      <c r="Q209" s="29" t="s">
        <v>51</v>
      </c>
      <c r="R209" s="29" t="s">
        <v>419</v>
      </c>
      <c r="S209" s="29">
        <v>1</v>
      </c>
      <c r="T209" s="43"/>
    </row>
    <row r="210" spans="14:20" x14ac:dyDescent="0.25">
      <c r="N210" s="49"/>
      <c r="O210" s="29" t="s">
        <v>498</v>
      </c>
      <c r="P210" s="29" t="s">
        <v>406</v>
      </c>
      <c r="Q210" s="29" t="s">
        <v>50</v>
      </c>
      <c r="R210" s="29" t="s">
        <v>417</v>
      </c>
      <c r="S210" s="29">
        <v>2</v>
      </c>
      <c r="T210" s="43"/>
    </row>
    <row r="211" spans="14:20" x14ac:dyDescent="0.25">
      <c r="N211" s="49"/>
      <c r="O211" s="29" t="s">
        <v>498</v>
      </c>
      <c r="P211" s="29" t="s">
        <v>406</v>
      </c>
      <c r="Q211" s="29" t="s">
        <v>622</v>
      </c>
      <c r="R211" s="29" t="s">
        <v>623</v>
      </c>
      <c r="S211" s="29">
        <v>1</v>
      </c>
      <c r="T211" s="43"/>
    </row>
    <row r="212" spans="14:20" x14ac:dyDescent="0.25">
      <c r="N212" s="49"/>
      <c r="O212" s="29" t="s">
        <v>500</v>
      </c>
      <c r="P212" s="29" t="s">
        <v>409</v>
      </c>
      <c r="Q212" s="29" t="s">
        <v>114</v>
      </c>
      <c r="R212" s="29" t="s">
        <v>417</v>
      </c>
      <c r="S212" s="29">
        <v>2</v>
      </c>
      <c r="T212" s="43"/>
    </row>
    <row r="213" spans="14:20" x14ac:dyDescent="0.25">
      <c r="N213" s="49"/>
      <c r="O213" s="29" t="s">
        <v>500</v>
      </c>
      <c r="P213" s="29" t="s">
        <v>409</v>
      </c>
      <c r="Q213" s="29" t="s">
        <v>52</v>
      </c>
      <c r="R213" s="29" t="s">
        <v>419</v>
      </c>
      <c r="S213" s="29">
        <v>1</v>
      </c>
      <c r="T213" s="43"/>
    </row>
    <row r="214" spans="14:20" x14ac:dyDescent="0.25">
      <c r="N214" s="49"/>
      <c r="O214" s="29" t="s">
        <v>500</v>
      </c>
      <c r="P214" s="29" t="s">
        <v>409</v>
      </c>
      <c r="Q214" s="29" t="s">
        <v>271</v>
      </c>
      <c r="R214" s="29" t="s">
        <v>421</v>
      </c>
      <c r="S214" s="29">
        <v>1</v>
      </c>
      <c r="T214" s="43"/>
    </row>
    <row r="215" spans="14:20" x14ac:dyDescent="0.25">
      <c r="N215" s="49"/>
      <c r="O215" s="29" t="s">
        <v>500</v>
      </c>
      <c r="P215" s="29" t="s">
        <v>409</v>
      </c>
      <c r="Q215" s="29" t="s">
        <v>332</v>
      </c>
      <c r="R215" s="29" t="s">
        <v>438</v>
      </c>
      <c r="S215" s="29">
        <v>1</v>
      </c>
      <c r="T215" s="43"/>
    </row>
    <row r="216" spans="14:20" x14ac:dyDescent="0.25">
      <c r="N216" s="49"/>
      <c r="O216" s="29" t="s">
        <v>582</v>
      </c>
      <c r="P216" s="29" t="s">
        <v>581</v>
      </c>
      <c r="Q216" s="29" t="s">
        <v>50</v>
      </c>
      <c r="R216" s="29" t="s">
        <v>417</v>
      </c>
      <c r="S216" s="29">
        <v>1</v>
      </c>
      <c r="T216" s="43"/>
    </row>
    <row r="217" spans="14:20" x14ac:dyDescent="0.25">
      <c r="N217" s="49"/>
      <c r="O217" s="29" t="s">
        <v>501</v>
      </c>
      <c r="P217" s="29" t="s">
        <v>410</v>
      </c>
      <c r="Q217" s="29" t="s">
        <v>114</v>
      </c>
      <c r="R217" s="29" t="s">
        <v>417</v>
      </c>
      <c r="S217" s="29">
        <v>1</v>
      </c>
      <c r="T217" s="43"/>
    </row>
    <row r="218" spans="14:20" x14ac:dyDescent="0.25">
      <c r="N218" s="49"/>
      <c r="O218" s="29" t="s">
        <v>501</v>
      </c>
      <c r="P218" s="29" t="s">
        <v>410</v>
      </c>
      <c r="Q218" s="29" t="s">
        <v>67</v>
      </c>
      <c r="R218" s="29" t="s">
        <v>419</v>
      </c>
      <c r="S218" s="29">
        <v>1</v>
      </c>
      <c r="T218" s="43"/>
    </row>
    <row r="219" spans="14:20" x14ac:dyDescent="0.25">
      <c r="N219" s="49"/>
      <c r="O219" s="29" t="s">
        <v>501</v>
      </c>
      <c r="P219" s="29" t="s">
        <v>410</v>
      </c>
      <c r="Q219" s="29" t="s">
        <v>51</v>
      </c>
      <c r="R219" s="29" t="s">
        <v>419</v>
      </c>
      <c r="S219" s="29">
        <v>2</v>
      </c>
      <c r="T219" s="43"/>
    </row>
    <row r="220" spans="14:20" x14ac:dyDescent="0.25">
      <c r="N220" s="49"/>
      <c r="O220" s="29" t="s">
        <v>501</v>
      </c>
      <c r="P220" s="29" t="s">
        <v>410</v>
      </c>
      <c r="Q220" s="29" t="s">
        <v>109</v>
      </c>
      <c r="R220" s="29" t="s">
        <v>417</v>
      </c>
      <c r="S220" s="29">
        <v>1</v>
      </c>
      <c r="T220" s="43"/>
    </row>
    <row r="221" spans="14:20" x14ac:dyDescent="0.25">
      <c r="N221" s="49"/>
      <c r="O221" s="34" t="s">
        <v>642</v>
      </c>
      <c r="P221" s="34"/>
      <c r="Q221" s="34"/>
      <c r="R221" s="34"/>
      <c r="S221" s="34">
        <f>SUM(S2:S220)</f>
        <v>315</v>
      </c>
      <c r="T221" s="43"/>
    </row>
    <row r="222" spans="14:20" x14ac:dyDescent="0.25">
      <c r="O222" s="44"/>
      <c r="P222" s="44"/>
      <c r="Q222" s="44"/>
      <c r="R222" s="44"/>
      <c r="S222" s="4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1"/>
  <sheetViews>
    <sheetView zoomScale="80" zoomScaleNormal="80" workbookViewId="0">
      <pane ySplit="1" topLeftCell="A2" activePane="bottomLeft" state="frozen"/>
      <selection activeCell="J15" sqref="J15"/>
      <selection pane="bottomLeft" activeCell="F4" sqref="F4"/>
    </sheetView>
  </sheetViews>
  <sheetFormatPr defaultColWidth="8.85546875" defaultRowHeight="15" x14ac:dyDescent="0.25"/>
  <cols>
    <col min="1" max="1" width="51.5703125" style="41" bestFit="1" customWidth="1"/>
    <col min="2" max="2" width="7.28515625" style="41" bestFit="1" customWidth="1"/>
    <col min="3" max="3" width="8.85546875" style="41" bestFit="1" customWidth="1"/>
    <col min="4" max="4" width="2.7109375" style="41" customWidth="1"/>
    <col min="5" max="5" width="53.7109375" style="41" bestFit="1" customWidth="1"/>
    <col min="6" max="6" width="21.5703125" style="41" bestFit="1" customWidth="1"/>
    <col min="7" max="7" width="2.28515625" style="41" customWidth="1"/>
    <col min="8" max="8" width="8.7109375" style="41" bestFit="1" customWidth="1"/>
    <col min="9" max="9" width="43.140625" style="41" bestFit="1" customWidth="1"/>
    <col min="10" max="10" width="17.7109375" style="41" bestFit="1" customWidth="1"/>
    <col min="11" max="11" width="8.7109375" style="41" bestFit="1" customWidth="1"/>
    <col min="12" max="12" width="8.85546875" style="41"/>
    <col min="13" max="13" width="10.7109375" style="41" bestFit="1" customWidth="1"/>
    <col min="14" max="14" width="46" style="41" bestFit="1" customWidth="1"/>
    <col min="15" max="15" width="18" style="41" bestFit="1" customWidth="1"/>
    <col min="16" max="16" width="51.5703125" style="41" bestFit="1" customWidth="1"/>
    <col min="17" max="17" width="5.42578125" style="41" bestFit="1" customWidth="1"/>
    <col min="18" max="16384" width="8.85546875" style="41"/>
  </cols>
  <sheetData>
    <row r="1" spans="1:19" s="40" customFormat="1" ht="45" x14ac:dyDescent="0.25">
      <c r="A1" s="28" t="s">
        <v>47</v>
      </c>
      <c r="B1" s="28" t="s">
        <v>48</v>
      </c>
      <c r="C1" s="28" t="s">
        <v>345</v>
      </c>
      <c r="D1" s="45"/>
      <c r="E1" s="28" t="s">
        <v>412</v>
      </c>
      <c r="F1" s="30" t="s">
        <v>12</v>
      </c>
      <c r="G1" s="42"/>
      <c r="H1" s="48" t="s">
        <v>641</v>
      </c>
      <c r="I1" s="28" t="s">
        <v>343</v>
      </c>
      <c r="J1" s="28" t="s">
        <v>441</v>
      </c>
      <c r="K1" s="28" t="s">
        <v>345</v>
      </c>
      <c r="L1" s="42"/>
      <c r="M1" s="48" t="s">
        <v>413</v>
      </c>
      <c r="N1" s="28" t="s">
        <v>343</v>
      </c>
      <c r="O1" s="28" t="s">
        <v>441</v>
      </c>
      <c r="P1" s="28" t="s">
        <v>344</v>
      </c>
      <c r="Q1" s="28" t="s">
        <v>415</v>
      </c>
      <c r="R1" s="28" t="s">
        <v>345</v>
      </c>
      <c r="S1" s="42"/>
    </row>
    <row r="2" spans="1:19" x14ac:dyDescent="0.25">
      <c r="A2" s="29" t="s">
        <v>50</v>
      </c>
      <c r="B2" s="29">
        <v>4</v>
      </c>
      <c r="C2" s="29">
        <v>75</v>
      </c>
      <c r="D2" s="46"/>
      <c r="E2" s="29" t="s">
        <v>586</v>
      </c>
      <c r="F2" s="31">
        <v>1127</v>
      </c>
      <c r="G2" s="43"/>
      <c r="H2" s="49"/>
      <c r="I2" s="29" t="s">
        <v>442</v>
      </c>
      <c r="J2" s="29" t="s">
        <v>346</v>
      </c>
      <c r="K2" s="29">
        <v>8</v>
      </c>
      <c r="L2" s="43"/>
      <c r="M2" s="49"/>
      <c r="N2" s="29" t="s">
        <v>442</v>
      </c>
      <c r="O2" s="29" t="s">
        <v>346</v>
      </c>
      <c r="P2" s="29" t="s">
        <v>316</v>
      </c>
      <c r="Q2" s="29" t="s">
        <v>416</v>
      </c>
      <c r="R2" s="29">
        <v>2</v>
      </c>
      <c r="S2" s="43"/>
    </row>
    <row r="3" spans="1:19" x14ac:dyDescent="0.25">
      <c r="A3" s="29" t="s">
        <v>51</v>
      </c>
      <c r="B3" s="29">
        <v>4</v>
      </c>
      <c r="C3" s="29">
        <v>19</v>
      </c>
      <c r="D3" s="46"/>
      <c r="E3" s="29" t="s">
        <v>14</v>
      </c>
      <c r="F3" s="31">
        <f>SUM(C:C)</f>
        <v>264</v>
      </c>
      <c r="G3" s="43"/>
      <c r="H3" s="49"/>
      <c r="I3" s="29" t="s">
        <v>443</v>
      </c>
      <c r="J3" s="29" t="s">
        <v>347</v>
      </c>
      <c r="K3" s="29">
        <v>1</v>
      </c>
      <c r="L3" s="43"/>
      <c r="M3" s="49"/>
      <c r="N3" s="29" t="s">
        <v>442</v>
      </c>
      <c r="O3" s="29" t="s">
        <v>346</v>
      </c>
      <c r="P3" s="29" t="s">
        <v>112</v>
      </c>
      <c r="Q3" s="29" t="s">
        <v>417</v>
      </c>
      <c r="R3" s="29">
        <v>1</v>
      </c>
      <c r="S3" s="43"/>
    </row>
    <row r="4" spans="1:19" x14ac:dyDescent="0.25">
      <c r="A4" s="29" t="s">
        <v>52</v>
      </c>
      <c r="B4" s="29">
        <v>4</v>
      </c>
      <c r="C4" s="29">
        <v>16</v>
      </c>
      <c r="D4" s="46"/>
      <c r="E4" s="32" t="s">
        <v>15</v>
      </c>
      <c r="F4" s="33">
        <f>F3/F2</f>
        <v>0.23425022182786157</v>
      </c>
      <c r="G4" s="43"/>
      <c r="H4" s="49"/>
      <c r="I4" s="29" t="s">
        <v>445</v>
      </c>
      <c r="J4" s="29" t="s">
        <v>349</v>
      </c>
      <c r="K4" s="29">
        <v>1</v>
      </c>
      <c r="L4" s="43"/>
      <c r="M4" s="49"/>
      <c r="N4" s="29" t="s">
        <v>442</v>
      </c>
      <c r="O4" s="29" t="s">
        <v>346</v>
      </c>
      <c r="P4" s="29" t="s">
        <v>325</v>
      </c>
      <c r="Q4" s="29" t="s">
        <v>418</v>
      </c>
      <c r="R4" s="29">
        <v>1</v>
      </c>
      <c r="S4" s="43"/>
    </row>
    <row r="5" spans="1:19" x14ac:dyDescent="0.25">
      <c r="A5" s="29" t="s">
        <v>243</v>
      </c>
      <c r="B5" s="29">
        <v>4</v>
      </c>
      <c r="C5" s="29">
        <v>7</v>
      </c>
      <c r="D5" s="43"/>
      <c r="E5" s="47"/>
      <c r="F5" s="47"/>
      <c r="H5" s="49"/>
      <c r="I5" s="29" t="s">
        <v>444</v>
      </c>
      <c r="J5" s="29" t="s">
        <v>348</v>
      </c>
      <c r="K5" s="29">
        <v>11</v>
      </c>
      <c r="L5" s="43"/>
      <c r="M5" s="49"/>
      <c r="N5" s="29" t="s">
        <v>442</v>
      </c>
      <c r="O5" s="29" t="s">
        <v>346</v>
      </c>
      <c r="P5" s="29" t="s">
        <v>51</v>
      </c>
      <c r="Q5" s="29" t="s">
        <v>419</v>
      </c>
      <c r="R5" s="29">
        <v>1</v>
      </c>
      <c r="S5" s="43"/>
    </row>
    <row r="6" spans="1:19" x14ac:dyDescent="0.25">
      <c r="A6" s="29" t="s">
        <v>54</v>
      </c>
      <c r="B6" s="29">
        <v>4</v>
      </c>
      <c r="C6" s="29">
        <v>6</v>
      </c>
      <c r="D6" s="46"/>
      <c r="E6" s="34" t="s">
        <v>8</v>
      </c>
      <c r="F6" s="30" t="s">
        <v>12</v>
      </c>
      <c r="G6" s="43"/>
      <c r="H6" s="49"/>
      <c r="I6" s="29" t="s">
        <v>446</v>
      </c>
      <c r="J6" s="29" t="s">
        <v>350</v>
      </c>
      <c r="K6" s="29">
        <v>3</v>
      </c>
      <c r="L6" s="43"/>
      <c r="M6" s="49"/>
      <c r="N6" s="29" t="s">
        <v>442</v>
      </c>
      <c r="O6" s="29" t="s">
        <v>346</v>
      </c>
      <c r="P6" s="29" t="s">
        <v>50</v>
      </c>
      <c r="Q6" s="29" t="s">
        <v>417</v>
      </c>
      <c r="R6" s="29">
        <v>2</v>
      </c>
      <c r="S6" s="43"/>
    </row>
    <row r="7" spans="1:19" x14ac:dyDescent="0.25">
      <c r="A7" s="29" t="s">
        <v>133</v>
      </c>
      <c r="B7" s="29">
        <v>4</v>
      </c>
      <c r="C7" s="29">
        <v>4</v>
      </c>
      <c r="D7" s="46"/>
      <c r="E7" s="35" t="s">
        <v>56</v>
      </c>
      <c r="F7" s="31">
        <f>SUMIFS(C:C,B:B,4)</f>
        <v>200</v>
      </c>
      <c r="G7" s="43"/>
      <c r="H7" s="49"/>
      <c r="I7" s="29" t="s">
        <v>447</v>
      </c>
      <c r="J7" s="29" t="s">
        <v>351</v>
      </c>
      <c r="K7" s="29">
        <v>16</v>
      </c>
      <c r="L7" s="43"/>
      <c r="M7" s="49"/>
      <c r="N7" s="29" t="s">
        <v>442</v>
      </c>
      <c r="O7" s="29" t="s">
        <v>346</v>
      </c>
      <c r="P7" s="29" t="s">
        <v>243</v>
      </c>
      <c r="Q7" s="29" t="s">
        <v>420</v>
      </c>
      <c r="R7" s="29">
        <v>1</v>
      </c>
      <c r="S7" s="43"/>
    </row>
    <row r="8" spans="1:19" x14ac:dyDescent="0.25">
      <c r="A8" s="29" t="s">
        <v>72</v>
      </c>
      <c r="B8" s="29">
        <v>4</v>
      </c>
      <c r="C8" s="29">
        <v>4</v>
      </c>
      <c r="D8" s="46"/>
      <c r="E8" s="36" t="s">
        <v>58</v>
      </c>
      <c r="F8" s="33">
        <f>F7/F$3</f>
        <v>0.75757575757575757</v>
      </c>
      <c r="G8" s="43"/>
      <c r="H8" s="49"/>
      <c r="I8" s="29" t="s">
        <v>448</v>
      </c>
      <c r="J8" s="29" t="s">
        <v>352</v>
      </c>
      <c r="K8" s="29">
        <v>5</v>
      </c>
      <c r="L8" s="43"/>
      <c r="M8" s="49"/>
      <c r="N8" s="29" t="s">
        <v>443</v>
      </c>
      <c r="O8" s="29" t="s">
        <v>347</v>
      </c>
      <c r="P8" s="29" t="s">
        <v>50</v>
      </c>
      <c r="Q8" s="29" t="s">
        <v>417</v>
      </c>
      <c r="R8" s="29">
        <v>1</v>
      </c>
      <c r="S8" s="43"/>
    </row>
    <row r="9" spans="1:19" x14ac:dyDescent="0.25">
      <c r="A9" s="29" t="s">
        <v>53</v>
      </c>
      <c r="B9" s="29">
        <v>4</v>
      </c>
      <c r="C9" s="29">
        <v>3</v>
      </c>
      <c r="D9" s="46"/>
      <c r="E9" s="35" t="s">
        <v>60</v>
      </c>
      <c r="F9" s="31">
        <f>SUMIFS(C:C,B:B,2)</f>
        <v>64</v>
      </c>
      <c r="G9" s="43"/>
      <c r="H9" s="49"/>
      <c r="I9" s="29" t="s">
        <v>449</v>
      </c>
      <c r="J9" s="29" t="s">
        <v>353</v>
      </c>
      <c r="K9" s="29">
        <v>2</v>
      </c>
      <c r="L9" s="43"/>
      <c r="M9" s="49"/>
      <c r="N9" s="29" t="s">
        <v>444</v>
      </c>
      <c r="O9" s="29" t="s">
        <v>348</v>
      </c>
      <c r="P9" s="29" t="s">
        <v>191</v>
      </c>
      <c r="Q9" s="29" t="s">
        <v>421</v>
      </c>
      <c r="R9" s="29">
        <v>2</v>
      </c>
      <c r="S9" s="43"/>
    </row>
    <row r="10" spans="1:19" x14ac:dyDescent="0.25">
      <c r="A10" s="29" t="s">
        <v>145</v>
      </c>
      <c r="B10" s="29">
        <v>4</v>
      </c>
      <c r="C10" s="29">
        <v>3</v>
      </c>
      <c r="D10" s="46"/>
      <c r="E10" s="36" t="s">
        <v>62</v>
      </c>
      <c r="F10" s="33">
        <f>F9/F$3</f>
        <v>0.24242424242424243</v>
      </c>
      <c r="G10" s="43"/>
      <c r="H10" s="49"/>
      <c r="I10" s="29" t="s">
        <v>450</v>
      </c>
      <c r="J10" s="29" t="s">
        <v>354</v>
      </c>
      <c r="K10" s="29">
        <v>9</v>
      </c>
      <c r="L10" s="43"/>
      <c r="M10" s="49"/>
      <c r="N10" s="29" t="s">
        <v>444</v>
      </c>
      <c r="O10" s="29" t="s">
        <v>348</v>
      </c>
      <c r="P10" s="29" t="s">
        <v>52</v>
      </c>
      <c r="Q10" s="29" t="s">
        <v>419</v>
      </c>
      <c r="R10" s="29">
        <v>8</v>
      </c>
      <c r="S10" s="43"/>
    </row>
    <row r="11" spans="1:19" x14ac:dyDescent="0.25">
      <c r="A11" s="29" t="s">
        <v>69</v>
      </c>
      <c r="B11" s="29">
        <v>4</v>
      </c>
      <c r="C11" s="29">
        <v>3</v>
      </c>
      <c r="D11" s="43"/>
      <c r="E11" s="47"/>
      <c r="F11" s="47"/>
      <c r="H11" s="49"/>
      <c r="I11" s="29" t="s">
        <v>451</v>
      </c>
      <c r="J11" s="29" t="s">
        <v>355</v>
      </c>
      <c r="K11" s="29">
        <v>7</v>
      </c>
      <c r="L11" s="43"/>
      <c r="M11" s="49"/>
      <c r="N11" s="29" t="s">
        <v>444</v>
      </c>
      <c r="O11" s="29" t="s">
        <v>348</v>
      </c>
      <c r="P11" s="29" t="s">
        <v>50</v>
      </c>
      <c r="Q11" s="29" t="s">
        <v>417</v>
      </c>
      <c r="R11" s="29">
        <v>1</v>
      </c>
      <c r="S11" s="43"/>
    </row>
    <row r="12" spans="1:19" x14ac:dyDescent="0.25">
      <c r="A12" s="29" t="s">
        <v>104</v>
      </c>
      <c r="B12" s="29">
        <v>4</v>
      </c>
      <c r="C12" s="29">
        <v>3</v>
      </c>
      <c r="D12" s="46"/>
      <c r="E12" s="37" t="s">
        <v>13</v>
      </c>
      <c r="F12" s="34" t="s">
        <v>414</v>
      </c>
      <c r="G12" s="43"/>
      <c r="H12" s="49"/>
      <c r="I12" s="29" t="s">
        <v>459</v>
      </c>
      <c r="J12" s="29" t="s">
        <v>363</v>
      </c>
      <c r="K12" s="29">
        <v>1</v>
      </c>
      <c r="L12" s="43"/>
      <c r="M12" s="49"/>
      <c r="N12" s="29" t="s">
        <v>445</v>
      </c>
      <c r="O12" s="29" t="s">
        <v>349</v>
      </c>
      <c r="P12" s="29" t="s">
        <v>143</v>
      </c>
      <c r="Q12" s="29" t="s">
        <v>421</v>
      </c>
      <c r="R12" s="29">
        <v>1</v>
      </c>
      <c r="S12" s="43"/>
    </row>
    <row r="13" spans="1:19" x14ac:dyDescent="0.25">
      <c r="A13" s="29" t="s">
        <v>135</v>
      </c>
      <c r="B13" s="29">
        <v>4</v>
      </c>
      <c r="C13" s="29">
        <v>2</v>
      </c>
      <c r="D13" s="46"/>
      <c r="E13" s="38">
        <v>1</v>
      </c>
      <c r="F13" s="35" t="s">
        <v>21</v>
      </c>
      <c r="G13" s="43"/>
      <c r="H13" s="49"/>
      <c r="I13" s="29" t="s">
        <v>488</v>
      </c>
      <c r="J13" s="29" t="s">
        <v>395</v>
      </c>
      <c r="K13" s="29">
        <v>2</v>
      </c>
      <c r="L13" s="43"/>
      <c r="M13" s="49"/>
      <c r="N13" s="29" t="s">
        <v>446</v>
      </c>
      <c r="O13" s="29" t="s">
        <v>350</v>
      </c>
      <c r="P13" s="29" t="s">
        <v>52</v>
      </c>
      <c r="Q13" s="29" t="s">
        <v>419</v>
      </c>
      <c r="R13" s="29">
        <v>1</v>
      </c>
      <c r="S13" s="43"/>
    </row>
    <row r="14" spans="1:19" x14ac:dyDescent="0.25">
      <c r="A14" s="29" t="s">
        <v>316</v>
      </c>
      <c r="B14" s="29">
        <v>4</v>
      </c>
      <c r="C14" s="29">
        <v>2</v>
      </c>
      <c r="D14" s="46"/>
      <c r="E14" s="39">
        <v>2</v>
      </c>
      <c r="F14" s="35" t="s">
        <v>22</v>
      </c>
      <c r="G14" s="43"/>
      <c r="H14" s="49"/>
      <c r="I14" s="29" t="s">
        <v>453</v>
      </c>
      <c r="J14" s="29" t="s">
        <v>357</v>
      </c>
      <c r="K14" s="29">
        <v>2</v>
      </c>
      <c r="L14" s="43"/>
      <c r="M14" s="49"/>
      <c r="N14" s="29" t="s">
        <v>446</v>
      </c>
      <c r="O14" s="29" t="s">
        <v>350</v>
      </c>
      <c r="P14" s="29" t="s">
        <v>50</v>
      </c>
      <c r="Q14" s="29" t="s">
        <v>417</v>
      </c>
      <c r="R14" s="29">
        <v>2</v>
      </c>
      <c r="S14" s="43"/>
    </row>
    <row r="15" spans="1:19" x14ac:dyDescent="0.25">
      <c r="A15" s="29" t="s">
        <v>59</v>
      </c>
      <c r="B15" s="29">
        <v>4</v>
      </c>
      <c r="C15" s="29">
        <v>2</v>
      </c>
      <c r="D15" s="46"/>
      <c r="E15" s="39">
        <v>3</v>
      </c>
      <c r="F15" s="35" t="s">
        <v>23</v>
      </c>
      <c r="G15" s="43"/>
      <c r="H15" s="49"/>
      <c r="I15" s="29" t="s">
        <v>454</v>
      </c>
      <c r="J15" s="29" t="s">
        <v>358</v>
      </c>
      <c r="K15" s="29">
        <v>7</v>
      </c>
      <c r="L15" s="43"/>
      <c r="M15" s="49"/>
      <c r="N15" s="29" t="s">
        <v>447</v>
      </c>
      <c r="O15" s="29" t="s">
        <v>351</v>
      </c>
      <c r="P15" s="29" t="s">
        <v>320</v>
      </c>
      <c r="Q15" s="29" t="s">
        <v>422</v>
      </c>
      <c r="R15" s="29">
        <v>1</v>
      </c>
      <c r="S15" s="43"/>
    </row>
    <row r="16" spans="1:19" x14ac:dyDescent="0.25">
      <c r="A16" s="29" t="s">
        <v>61</v>
      </c>
      <c r="B16" s="29">
        <v>4</v>
      </c>
      <c r="C16" s="29">
        <v>2</v>
      </c>
      <c r="D16" s="46"/>
      <c r="E16" s="39">
        <v>4</v>
      </c>
      <c r="F16" s="35" t="s">
        <v>24</v>
      </c>
      <c r="G16" s="43"/>
      <c r="H16" s="49"/>
      <c r="I16" s="29" t="s">
        <v>455</v>
      </c>
      <c r="J16" s="29" t="s">
        <v>359</v>
      </c>
      <c r="K16" s="29">
        <v>13</v>
      </c>
      <c r="L16" s="43"/>
      <c r="M16" s="49"/>
      <c r="N16" s="29" t="s">
        <v>447</v>
      </c>
      <c r="O16" s="29" t="s">
        <v>351</v>
      </c>
      <c r="P16" s="29" t="s">
        <v>108</v>
      </c>
      <c r="Q16" s="29" t="s">
        <v>417</v>
      </c>
      <c r="R16" s="29">
        <v>1</v>
      </c>
      <c r="S16" s="43"/>
    </row>
    <row r="17" spans="1:19" x14ac:dyDescent="0.25">
      <c r="A17" s="29" t="s">
        <v>57</v>
      </c>
      <c r="B17" s="29">
        <v>4</v>
      </c>
      <c r="C17" s="29">
        <v>2</v>
      </c>
      <c r="D17" s="46"/>
      <c r="E17" s="39">
        <v>5</v>
      </c>
      <c r="F17" s="35" t="s">
        <v>25</v>
      </c>
      <c r="G17" s="43"/>
      <c r="H17" s="49"/>
      <c r="I17" s="29" t="s">
        <v>458</v>
      </c>
      <c r="J17" s="29" t="s">
        <v>362</v>
      </c>
      <c r="K17" s="29">
        <v>1</v>
      </c>
      <c r="L17" s="43"/>
      <c r="M17" s="49"/>
      <c r="N17" s="29" t="s">
        <v>447</v>
      </c>
      <c r="O17" s="29" t="s">
        <v>351</v>
      </c>
      <c r="P17" s="29" t="s">
        <v>336</v>
      </c>
      <c r="Q17" s="29" t="s">
        <v>423</v>
      </c>
      <c r="R17" s="29">
        <v>1</v>
      </c>
      <c r="S17" s="43"/>
    </row>
    <row r="18" spans="1:19" x14ac:dyDescent="0.25">
      <c r="A18" s="29" t="s">
        <v>143</v>
      </c>
      <c r="B18" s="29">
        <v>4</v>
      </c>
      <c r="C18" s="29">
        <v>2</v>
      </c>
      <c r="D18" s="43"/>
      <c r="E18" s="44"/>
      <c r="F18" s="44"/>
      <c r="H18" s="49"/>
      <c r="I18" s="29" t="s">
        <v>457</v>
      </c>
      <c r="J18" s="29" t="s">
        <v>361</v>
      </c>
      <c r="K18" s="29">
        <v>5</v>
      </c>
      <c r="L18" s="43"/>
      <c r="M18" s="49"/>
      <c r="N18" s="29" t="s">
        <v>447</v>
      </c>
      <c r="O18" s="29" t="s">
        <v>351</v>
      </c>
      <c r="P18" s="29" t="s">
        <v>143</v>
      </c>
      <c r="Q18" s="29" t="s">
        <v>421</v>
      </c>
      <c r="R18" s="29">
        <v>1</v>
      </c>
      <c r="S18" s="43"/>
    </row>
    <row r="19" spans="1:19" x14ac:dyDescent="0.25">
      <c r="A19" s="29" t="s">
        <v>64</v>
      </c>
      <c r="B19" s="29">
        <v>4</v>
      </c>
      <c r="C19" s="29">
        <v>2</v>
      </c>
      <c r="D19" s="43"/>
      <c r="H19" s="49"/>
      <c r="I19" s="29" t="s">
        <v>456</v>
      </c>
      <c r="J19" s="29" t="s">
        <v>360</v>
      </c>
      <c r="K19" s="29">
        <v>13</v>
      </c>
      <c r="L19" s="43"/>
      <c r="M19" s="49"/>
      <c r="N19" s="29" t="s">
        <v>447</v>
      </c>
      <c r="O19" s="29" t="s">
        <v>351</v>
      </c>
      <c r="P19" s="29" t="s">
        <v>51</v>
      </c>
      <c r="Q19" s="29" t="s">
        <v>419</v>
      </c>
      <c r="R19" s="29">
        <v>2</v>
      </c>
      <c r="S19" s="43"/>
    </row>
    <row r="20" spans="1:19" x14ac:dyDescent="0.25">
      <c r="A20" s="29" t="s">
        <v>68</v>
      </c>
      <c r="B20" s="29">
        <v>4</v>
      </c>
      <c r="C20" s="29">
        <v>2</v>
      </c>
      <c r="D20" s="43"/>
      <c r="H20" s="49"/>
      <c r="I20" s="29" t="s">
        <v>460</v>
      </c>
      <c r="J20" s="29" t="s">
        <v>364</v>
      </c>
      <c r="K20" s="29">
        <v>5</v>
      </c>
      <c r="L20" s="43"/>
      <c r="M20" s="49"/>
      <c r="N20" s="29" t="s">
        <v>447</v>
      </c>
      <c r="O20" s="29" t="s">
        <v>351</v>
      </c>
      <c r="P20" s="29" t="s">
        <v>64</v>
      </c>
      <c r="Q20" s="29" t="s">
        <v>419</v>
      </c>
      <c r="R20" s="29">
        <v>1</v>
      </c>
      <c r="S20" s="43"/>
    </row>
    <row r="21" spans="1:19" x14ac:dyDescent="0.25">
      <c r="A21" s="29" t="s">
        <v>71</v>
      </c>
      <c r="B21" s="29">
        <v>4</v>
      </c>
      <c r="C21" s="29">
        <v>2</v>
      </c>
      <c r="D21" s="43"/>
      <c r="H21" s="49"/>
      <c r="I21" s="29" t="s">
        <v>461</v>
      </c>
      <c r="J21" s="29" t="s">
        <v>365</v>
      </c>
      <c r="K21" s="29">
        <v>1</v>
      </c>
      <c r="L21" s="43"/>
      <c r="M21" s="49"/>
      <c r="N21" s="29" t="s">
        <v>447</v>
      </c>
      <c r="O21" s="29" t="s">
        <v>351</v>
      </c>
      <c r="P21" s="29" t="s">
        <v>192</v>
      </c>
      <c r="Q21" s="29" t="s">
        <v>424</v>
      </c>
      <c r="R21" s="29">
        <v>1</v>
      </c>
      <c r="S21" s="43"/>
    </row>
    <row r="22" spans="1:19" x14ac:dyDescent="0.25">
      <c r="A22" s="29" t="s">
        <v>155</v>
      </c>
      <c r="B22" s="29">
        <v>4</v>
      </c>
      <c r="C22" s="29">
        <v>2</v>
      </c>
      <c r="D22" s="43"/>
      <c r="H22" s="49"/>
      <c r="I22" s="29" t="s">
        <v>462</v>
      </c>
      <c r="J22" s="29" t="s">
        <v>366</v>
      </c>
      <c r="K22" s="29">
        <v>4</v>
      </c>
      <c r="L22" s="43"/>
      <c r="M22" s="49"/>
      <c r="N22" s="29" t="s">
        <v>447</v>
      </c>
      <c r="O22" s="29" t="s">
        <v>351</v>
      </c>
      <c r="P22" s="29" t="s">
        <v>54</v>
      </c>
      <c r="Q22" s="29" t="s">
        <v>419</v>
      </c>
      <c r="R22" s="29">
        <v>2</v>
      </c>
      <c r="S22" s="43"/>
    </row>
    <row r="23" spans="1:19" x14ac:dyDescent="0.25">
      <c r="A23" s="29" t="s">
        <v>317</v>
      </c>
      <c r="B23" s="29">
        <v>4</v>
      </c>
      <c r="C23" s="29">
        <v>2</v>
      </c>
      <c r="D23" s="43"/>
      <c r="H23" s="49"/>
      <c r="I23" s="29" t="s">
        <v>462</v>
      </c>
      <c r="J23" s="29" t="s">
        <v>367</v>
      </c>
      <c r="K23" s="29">
        <v>1</v>
      </c>
      <c r="L23" s="43"/>
      <c r="M23" s="49"/>
      <c r="N23" s="29" t="s">
        <v>447</v>
      </c>
      <c r="O23" s="29" t="s">
        <v>351</v>
      </c>
      <c r="P23" s="29" t="s">
        <v>71</v>
      </c>
      <c r="Q23" s="29" t="s">
        <v>425</v>
      </c>
      <c r="R23" s="29">
        <v>2</v>
      </c>
      <c r="S23" s="43"/>
    </row>
    <row r="24" spans="1:19" x14ac:dyDescent="0.25">
      <c r="A24" s="29" t="s">
        <v>73</v>
      </c>
      <c r="B24" s="29">
        <v>4</v>
      </c>
      <c r="C24" s="29">
        <v>2</v>
      </c>
      <c r="D24" s="43"/>
      <c r="H24" s="49"/>
      <c r="I24" s="29" t="s">
        <v>463</v>
      </c>
      <c r="J24" s="29" t="s">
        <v>368</v>
      </c>
      <c r="K24" s="29">
        <v>1</v>
      </c>
      <c r="L24" s="43"/>
      <c r="M24" s="49"/>
      <c r="N24" s="29" t="s">
        <v>447</v>
      </c>
      <c r="O24" s="29" t="s">
        <v>351</v>
      </c>
      <c r="P24" s="29" t="s">
        <v>50</v>
      </c>
      <c r="Q24" s="29" t="s">
        <v>417</v>
      </c>
      <c r="R24" s="29">
        <v>1</v>
      </c>
      <c r="S24" s="43"/>
    </row>
    <row r="25" spans="1:19" x14ac:dyDescent="0.25">
      <c r="A25" s="29" t="s">
        <v>318</v>
      </c>
      <c r="B25" s="29">
        <v>4</v>
      </c>
      <c r="C25" s="29">
        <v>1</v>
      </c>
      <c r="D25" s="43"/>
      <c r="H25" s="49"/>
      <c r="I25" s="29" t="s">
        <v>464</v>
      </c>
      <c r="J25" s="29" t="s">
        <v>369</v>
      </c>
      <c r="K25" s="29">
        <v>14</v>
      </c>
      <c r="L25" s="43"/>
      <c r="M25" s="49"/>
      <c r="N25" s="29" t="s">
        <v>447</v>
      </c>
      <c r="O25" s="29" t="s">
        <v>351</v>
      </c>
      <c r="P25" s="29" t="s">
        <v>104</v>
      </c>
      <c r="Q25" s="29" t="s">
        <v>424</v>
      </c>
      <c r="R25" s="29">
        <v>1</v>
      </c>
      <c r="S25" s="43"/>
    </row>
    <row r="26" spans="1:19" x14ac:dyDescent="0.25">
      <c r="A26" s="29" t="s">
        <v>319</v>
      </c>
      <c r="B26" s="29">
        <v>4</v>
      </c>
      <c r="C26" s="29">
        <v>1</v>
      </c>
      <c r="D26" s="43"/>
      <c r="H26" s="49"/>
      <c r="I26" s="29" t="s">
        <v>464</v>
      </c>
      <c r="J26" s="29" t="s">
        <v>370</v>
      </c>
      <c r="K26" s="29">
        <v>5</v>
      </c>
      <c r="L26" s="43"/>
      <c r="M26" s="49"/>
      <c r="N26" s="29" t="s">
        <v>447</v>
      </c>
      <c r="O26" s="29" t="s">
        <v>351</v>
      </c>
      <c r="P26" s="29" t="s">
        <v>73</v>
      </c>
      <c r="Q26" s="29" t="s">
        <v>424</v>
      </c>
      <c r="R26" s="29">
        <v>2</v>
      </c>
      <c r="S26" s="43"/>
    </row>
    <row r="27" spans="1:19" x14ac:dyDescent="0.25">
      <c r="A27" s="29" t="s">
        <v>320</v>
      </c>
      <c r="B27" s="29">
        <v>4</v>
      </c>
      <c r="C27" s="29">
        <v>1</v>
      </c>
      <c r="D27" s="43"/>
      <c r="H27" s="49"/>
      <c r="I27" s="29" t="s">
        <v>465</v>
      </c>
      <c r="J27" s="29" t="s">
        <v>371</v>
      </c>
      <c r="K27" s="29">
        <v>10</v>
      </c>
      <c r="L27" s="43"/>
      <c r="M27" s="49"/>
      <c r="N27" s="29" t="s">
        <v>448</v>
      </c>
      <c r="O27" s="29" t="s">
        <v>352</v>
      </c>
      <c r="P27" s="29" t="s">
        <v>52</v>
      </c>
      <c r="Q27" s="29" t="s">
        <v>419</v>
      </c>
      <c r="R27" s="29">
        <v>5</v>
      </c>
      <c r="S27" s="43"/>
    </row>
    <row r="28" spans="1:19" x14ac:dyDescent="0.25">
      <c r="A28" s="29" t="s">
        <v>321</v>
      </c>
      <c r="B28" s="29">
        <v>4</v>
      </c>
      <c r="C28" s="29">
        <v>1</v>
      </c>
      <c r="D28" s="43"/>
      <c r="H28" s="49"/>
      <c r="I28" s="29" t="s">
        <v>477</v>
      </c>
      <c r="J28" s="29" t="s">
        <v>384</v>
      </c>
      <c r="K28" s="29">
        <v>2</v>
      </c>
      <c r="L28" s="43"/>
      <c r="M28" s="49"/>
      <c r="N28" s="29" t="s">
        <v>449</v>
      </c>
      <c r="O28" s="29" t="s">
        <v>353</v>
      </c>
      <c r="P28" s="29" t="s">
        <v>50</v>
      </c>
      <c r="Q28" s="29" t="s">
        <v>417</v>
      </c>
      <c r="R28" s="29">
        <v>1</v>
      </c>
      <c r="S28" s="43"/>
    </row>
    <row r="29" spans="1:19" x14ac:dyDescent="0.25">
      <c r="A29" s="29" t="s">
        <v>55</v>
      </c>
      <c r="B29" s="29">
        <v>4</v>
      </c>
      <c r="C29" s="29">
        <v>1</v>
      </c>
      <c r="D29" s="43"/>
      <c r="H29" s="49"/>
      <c r="I29" s="29" t="s">
        <v>502</v>
      </c>
      <c r="J29" s="29" t="s">
        <v>411</v>
      </c>
      <c r="K29" s="29">
        <v>2</v>
      </c>
      <c r="L29" s="43"/>
      <c r="M29" s="49"/>
      <c r="N29" s="29" t="s">
        <v>449</v>
      </c>
      <c r="O29" s="29" t="s">
        <v>353</v>
      </c>
      <c r="P29" s="29" t="s">
        <v>333</v>
      </c>
      <c r="Q29" s="29" t="s">
        <v>426</v>
      </c>
      <c r="R29" s="29">
        <v>1</v>
      </c>
      <c r="S29" s="43"/>
    </row>
    <row r="30" spans="1:19" x14ac:dyDescent="0.25">
      <c r="A30" s="29" t="s">
        <v>322</v>
      </c>
      <c r="B30" s="29">
        <v>4</v>
      </c>
      <c r="C30" s="29">
        <v>1</v>
      </c>
      <c r="D30" s="43"/>
      <c r="H30" s="49"/>
      <c r="I30" s="29" t="s">
        <v>466</v>
      </c>
      <c r="J30" s="29" t="s">
        <v>372</v>
      </c>
      <c r="K30" s="29">
        <v>1</v>
      </c>
      <c r="L30" s="43"/>
      <c r="M30" s="49"/>
      <c r="N30" s="29" t="s">
        <v>450</v>
      </c>
      <c r="O30" s="29" t="s">
        <v>354</v>
      </c>
      <c r="P30" s="29" t="s">
        <v>335</v>
      </c>
      <c r="Q30" s="29" t="s">
        <v>427</v>
      </c>
      <c r="R30" s="29">
        <v>1</v>
      </c>
      <c r="S30" s="43"/>
    </row>
    <row r="31" spans="1:19" x14ac:dyDescent="0.25">
      <c r="A31" s="29" t="s">
        <v>279</v>
      </c>
      <c r="B31" s="29">
        <v>4</v>
      </c>
      <c r="C31" s="29">
        <v>1</v>
      </c>
      <c r="D31" s="43"/>
      <c r="H31" s="49"/>
      <c r="I31" s="29" t="s">
        <v>467</v>
      </c>
      <c r="J31" s="29" t="s">
        <v>373</v>
      </c>
      <c r="K31" s="29">
        <v>3</v>
      </c>
      <c r="L31" s="43"/>
      <c r="M31" s="49"/>
      <c r="N31" s="29" t="s">
        <v>450</v>
      </c>
      <c r="O31" s="29" t="s">
        <v>354</v>
      </c>
      <c r="P31" s="29" t="s">
        <v>59</v>
      </c>
      <c r="Q31" s="29" t="s">
        <v>428</v>
      </c>
      <c r="R31" s="29">
        <v>1</v>
      </c>
      <c r="S31" s="43"/>
    </row>
    <row r="32" spans="1:19" x14ac:dyDescent="0.25">
      <c r="A32" s="29" t="s">
        <v>203</v>
      </c>
      <c r="B32" s="29">
        <v>4</v>
      </c>
      <c r="C32" s="29">
        <v>1</v>
      </c>
      <c r="D32" s="43"/>
      <c r="H32" s="49"/>
      <c r="I32" s="29" t="s">
        <v>495</v>
      </c>
      <c r="J32" s="29" t="s">
        <v>402</v>
      </c>
      <c r="K32" s="29">
        <v>1</v>
      </c>
      <c r="L32" s="43"/>
      <c r="M32" s="49"/>
      <c r="N32" s="29" t="s">
        <v>450</v>
      </c>
      <c r="O32" s="29" t="s">
        <v>354</v>
      </c>
      <c r="P32" s="29" t="s">
        <v>323</v>
      </c>
      <c r="Q32" s="29" t="s">
        <v>429</v>
      </c>
      <c r="R32" s="29">
        <v>1</v>
      </c>
      <c r="S32" s="43"/>
    </row>
    <row r="33" spans="1:19" x14ac:dyDescent="0.25">
      <c r="A33" s="29" t="s">
        <v>323</v>
      </c>
      <c r="B33" s="29">
        <v>4</v>
      </c>
      <c r="C33" s="29">
        <v>1</v>
      </c>
      <c r="D33" s="43"/>
      <c r="H33" s="49"/>
      <c r="I33" s="29" t="s">
        <v>469</v>
      </c>
      <c r="J33" s="29" t="s">
        <v>375</v>
      </c>
      <c r="K33" s="29">
        <v>1</v>
      </c>
      <c r="L33" s="43"/>
      <c r="M33" s="49"/>
      <c r="N33" s="29" t="s">
        <v>450</v>
      </c>
      <c r="O33" s="29" t="s">
        <v>354</v>
      </c>
      <c r="P33" s="29" t="s">
        <v>133</v>
      </c>
      <c r="Q33" s="29" t="s">
        <v>430</v>
      </c>
      <c r="R33" s="29">
        <v>1</v>
      </c>
      <c r="S33" s="43"/>
    </row>
    <row r="34" spans="1:19" x14ac:dyDescent="0.25">
      <c r="A34" s="29" t="s">
        <v>75</v>
      </c>
      <c r="B34" s="29">
        <v>4</v>
      </c>
      <c r="C34" s="29">
        <v>1</v>
      </c>
      <c r="D34" s="43"/>
      <c r="H34" s="49"/>
      <c r="I34" s="29" t="s">
        <v>468</v>
      </c>
      <c r="J34" s="29" t="s">
        <v>374</v>
      </c>
      <c r="K34" s="29">
        <v>1</v>
      </c>
      <c r="L34" s="43"/>
      <c r="M34" s="49"/>
      <c r="N34" s="29" t="s">
        <v>450</v>
      </c>
      <c r="O34" s="29" t="s">
        <v>354</v>
      </c>
      <c r="P34" s="29" t="s">
        <v>182</v>
      </c>
      <c r="Q34" s="29" t="s">
        <v>430</v>
      </c>
      <c r="R34" s="29">
        <v>1</v>
      </c>
      <c r="S34" s="43"/>
    </row>
    <row r="35" spans="1:19" x14ac:dyDescent="0.25">
      <c r="A35" s="29" t="s">
        <v>324</v>
      </c>
      <c r="B35" s="29">
        <v>4</v>
      </c>
      <c r="C35" s="29">
        <v>1</v>
      </c>
      <c r="D35" s="43"/>
      <c r="H35" s="49"/>
      <c r="I35" s="29" t="s">
        <v>470</v>
      </c>
      <c r="J35" s="29" t="s">
        <v>376</v>
      </c>
      <c r="K35" s="29">
        <v>1</v>
      </c>
      <c r="L35" s="43"/>
      <c r="M35" s="49"/>
      <c r="N35" s="29" t="s">
        <v>450</v>
      </c>
      <c r="O35" s="29" t="s">
        <v>354</v>
      </c>
      <c r="P35" s="29" t="s">
        <v>54</v>
      </c>
      <c r="Q35" s="29" t="s">
        <v>419</v>
      </c>
      <c r="R35" s="29">
        <v>2</v>
      </c>
      <c r="S35" s="43"/>
    </row>
    <row r="36" spans="1:19" x14ac:dyDescent="0.25">
      <c r="A36" s="29" t="s">
        <v>78</v>
      </c>
      <c r="B36" s="29">
        <v>4</v>
      </c>
      <c r="C36" s="29">
        <v>1</v>
      </c>
      <c r="D36" s="43"/>
      <c r="H36" s="49"/>
      <c r="I36" s="29" t="s">
        <v>472</v>
      </c>
      <c r="J36" s="29" t="s">
        <v>379</v>
      </c>
      <c r="K36" s="29">
        <v>55</v>
      </c>
      <c r="L36" s="43"/>
      <c r="M36" s="49"/>
      <c r="N36" s="29" t="s">
        <v>450</v>
      </c>
      <c r="O36" s="29" t="s">
        <v>354</v>
      </c>
      <c r="P36" s="29" t="s">
        <v>50</v>
      </c>
      <c r="Q36" s="29" t="s">
        <v>417</v>
      </c>
      <c r="R36" s="29">
        <v>1</v>
      </c>
      <c r="S36" s="43"/>
    </row>
    <row r="37" spans="1:19" x14ac:dyDescent="0.25">
      <c r="A37" s="29" t="s">
        <v>325</v>
      </c>
      <c r="B37" s="29">
        <v>4</v>
      </c>
      <c r="C37" s="29">
        <v>1</v>
      </c>
      <c r="D37" s="43"/>
      <c r="H37" s="49"/>
      <c r="I37" s="29" t="s">
        <v>473</v>
      </c>
      <c r="J37" s="29" t="s">
        <v>380</v>
      </c>
      <c r="K37" s="29">
        <v>25</v>
      </c>
      <c r="L37" s="43"/>
      <c r="M37" s="49"/>
      <c r="N37" s="29" t="s">
        <v>450</v>
      </c>
      <c r="O37" s="29" t="s">
        <v>354</v>
      </c>
      <c r="P37" s="29" t="s">
        <v>72</v>
      </c>
      <c r="Q37" s="29" t="s">
        <v>424</v>
      </c>
      <c r="R37" s="29">
        <v>1</v>
      </c>
      <c r="S37" s="43"/>
    </row>
    <row r="38" spans="1:19" x14ac:dyDescent="0.25">
      <c r="A38" s="29" t="s">
        <v>326</v>
      </c>
      <c r="B38" s="29">
        <v>4</v>
      </c>
      <c r="C38" s="29">
        <v>1</v>
      </c>
      <c r="D38" s="43"/>
      <c r="H38" s="49"/>
      <c r="I38" s="29" t="s">
        <v>471</v>
      </c>
      <c r="J38" s="29" t="s">
        <v>377</v>
      </c>
      <c r="K38" s="29">
        <v>4</v>
      </c>
      <c r="L38" s="43"/>
      <c r="M38" s="49"/>
      <c r="N38" s="29" t="s">
        <v>451</v>
      </c>
      <c r="O38" s="29" t="s">
        <v>355</v>
      </c>
      <c r="P38" s="29" t="s">
        <v>322</v>
      </c>
      <c r="Q38" s="29" t="s">
        <v>429</v>
      </c>
      <c r="R38" s="29">
        <v>1</v>
      </c>
      <c r="S38" s="43"/>
    </row>
    <row r="39" spans="1:19" x14ac:dyDescent="0.25">
      <c r="A39" s="29" t="s">
        <v>181</v>
      </c>
      <c r="B39" s="29">
        <v>4</v>
      </c>
      <c r="C39" s="29">
        <v>1</v>
      </c>
      <c r="D39" s="43"/>
      <c r="H39" s="49"/>
      <c r="I39" s="29" t="s">
        <v>471</v>
      </c>
      <c r="J39" s="29" t="s">
        <v>378</v>
      </c>
      <c r="K39" s="29">
        <v>1</v>
      </c>
      <c r="L39" s="43"/>
      <c r="M39" s="49"/>
      <c r="N39" s="29" t="s">
        <v>451</v>
      </c>
      <c r="O39" s="29" t="s">
        <v>355</v>
      </c>
      <c r="P39" s="29" t="s">
        <v>203</v>
      </c>
      <c r="Q39" s="29" t="s">
        <v>426</v>
      </c>
      <c r="R39" s="29">
        <v>1</v>
      </c>
      <c r="S39" s="43"/>
    </row>
    <row r="40" spans="1:19" x14ac:dyDescent="0.25">
      <c r="A40" s="29" t="s">
        <v>285</v>
      </c>
      <c r="B40" s="29">
        <v>4</v>
      </c>
      <c r="C40" s="29">
        <v>1</v>
      </c>
      <c r="D40" s="43"/>
      <c r="H40" s="49"/>
      <c r="I40" s="29" t="s">
        <v>474</v>
      </c>
      <c r="J40" s="29" t="s">
        <v>381</v>
      </c>
      <c r="K40" s="29">
        <v>5</v>
      </c>
      <c r="L40" s="43"/>
      <c r="M40" s="49"/>
      <c r="N40" s="29" t="s">
        <v>451</v>
      </c>
      <c r="O40" s="29" t="s">
        <v>355</v>
      </c>
      <c r="P40" s="29" t="s">
        <v>118</v>
      </c>
      <c r="Q40" s="29" t="s">
        <v>431</v>
      </c>
      <c r="R40" s="29">
        <v>1</v>
      </c>
      <c r="S40" s="43"/>
    </row>
    <row r="41" spans="1:19" x14ac:dyDescent="0.25">
      <c r="A41" s="29" t="s">
        <v>327</v>
      </c>
      <c r="B41" s="29">
        <v>4</v>
      </c>
      <c r="C41" s="29">
        <v>1</v>
      </c>
      <c r="D41" s="43"/>
      <c r="H41" s="49"/>
      <c r="I41" s="29" t="s">
        <v>475</v>
      </c>
      <c r="J41" s="29" t="s">
        <v>382</v>
      </c>
      <c r="K41" s="29">
        <v>3</v>
      </c>
      <c r="L41" s="43"/>
      <c r="M41" s="49"/>
      <c r="N41" s="29" t="s">
        <v>451</v>
      </c>
      <c r="O41" s="29" t="s">
        <v>355</v>
      </c>
      <c r="P41" s="29" t="s">
        <v>51</v>
      </c>
      <c r="Q41" s="29" t="s">
        <v>419</v>
      </c>
      <c r="R41" s="29">
        <v>1</v>
      </c>
      <c r="S41" s="43"/>
    </row>
    <row r="42" spans="1:19" x14ac:dyDescent="0.25">
      <c r="A42" s="29" t="s">
        <v>328</v>
      </c>
      <c r="B42" s="29">
        <v>4</v>
      </c>
      <c r="C42" s="29">
        <v>1</v>
      </c>
      <c r="D42" s="43"/>
      <c r="H42" s="49"/>
      <c r="I42" s="29" t="s">
        <v>476</v>
      </c>
      <c r="J42" s="29" t="s">
        <v>383</v>
      </c>
      <c r="K42" s="29">
        <v>2</v>
      </c>
      <c r="L42" s="43"/>
      <c r="M42" s="49"/>
      <c r="N42" s="29" t="s">
        <v>451</v>
      </c>
      <c r="O42" s="29" t="s">
        <v>355</v>
      </c>
      <c r="P42" s="29" t="s">
        <v>54</v>
      </c>
      <c r="Q42" s="29" t="s">
        <v>419</v>
      </c>
      <c r="R42" s="29">
        <v>1</v>
      </c>
      <c r="S42" s="43"/>
    </row>
    <row r="43" spans="1:19" x14ac:dyDescent="0.25">
      <c r="A43" s="29" t="s">
        <v>182</v>
      </c>
      <c r="B43" s="29">
        <v>4</v>
      </c>
      <c r="C43" s="29">
        <v>1</v>
      </c>
      <c r="D43" s="43"/>
      <c r="H43" s="49"/>
      <c r="I43" s="29" t="s">
        <v>478</v>
      </c>
      <c r="J43" s="29" t="s">
        <v>385</v>
      </c>
      <c r="K43" s="29">
        <v>9</v>
      </c>
      <c r="L43" s="43"/>
      <c r="M43" s="49"/>
      <c r="N43" s="29" t="s">
        <v>451</v>
      </c>
      <c r="O43" s="29" t="s">
        <v>355</v>
      </c>
      <c r="P43" s="29" t="s">
        <v>50</v>
      </c>
      <c r="Q43" s="29" t="s">
        <v>417</v>
      </c>
      <c r="R43" s="29">
        <v>2</v>
      </c>
      <c r="S43" s="43"/>
    </row>
    <row r="44" spans="1:19" x14ac:dyDescent="0.25">
      <c r="A44" s="29" t="s">
        <v>254</v>
      </c>
      <c r="B44" s="29">
        <v>4</v>
      </c>
      <c r="C44" s="29">
        <v>1</v>
      </c>
      <c r="D44" s="43"/>
      <c r="H44" s="49"/>
      <c r="I44" s="29" t="s">
        <v>479</v>
      </c>
      <c r="J44" s="29" t="s">
        <v>386</v>
      </c>
      <c r="K44" s="29">
        <v>3</v>
      </c>
      <c r="L44" s="43"/>
      <c r="M44" s="49"/>
      <c r="N44" s="29" t="s">
        <v>452</v>
      </c>
      <c r="O44" s="29" t="s">
        <v>356</v>
      </c>
      <c r="P44" s="29" t="s">
        <v>160</v>
      </c>
      <c r="Q44" s="29" t="s">
        <v>419</v>
      </c>
      <c r="R44" s="29">
        <v>1</v>
      </c>
      <c r="S44" s="43"/>
    </row>
    <row r="45" spans="1:19" x14ac:dyDescent="0.25">
      <c r="A45" s="29" t="s">
        <v>329</v>
      </c>
      <c r="B45" s="29">
        <v>4</v>
      </c>
      <c r="C45" s="29">
        <v>1</v>
      </c>
      <c r="D45" s="43"/>
      <c r="H45" s="49"/>
      <c r="I45" s="29" t="s">
        <v>571</v>
      </c>
      <c r="J45" s="29" t="s">
        <v>408</v>
      </c>
      <c r="K45" s="29">
        <v>1</v>
      </c>
      <c r="L45" s="43"/>
      <c r="M45" s="49"/>
      <c r="N45" s="29" t="s">
        <v>452</v>
      </c>
      <c r="O45" s="29" t="s">
        <v>356</v>
      </c>
      <c r="P45" s="29" t="s">
        <v>51</v>
      </c>
      <c r="Q45" s="29" t="s">
        <v>419</v>
      </c>
      <c r="R45" s="29">
        <v>1</v>
      </c>
      <c r="S45" s="43"/>
    </row>
    <row r="46" spans="1:19" x14ac:dyDescent="0.25">
      <c r="A46" s="29" t="s">
        <v>93</v>
      </c>
      <c r="B46" s="29">
        <v>4</v>
      </c>
      <c r="C46" s="29">
        <v>1</v>
      </c>
      <c r="D46" s="43"/>
      <c r="H46" s="49"/>
      <c r="I46" s="29" t="s">
        <v>480</v>
      </c>
      <c r="J46" s="29" t="s">
        <v>387</v>
      </c>
      <c r="K46" s="29">
        <v>2</v>
      </c>
      <c r="L46" s="43"/>
      <c r="M46" s="49"/>
      <c r="N46" s="29" t="s">
        <v>452</v>
      </c>
      <c r="O46" s="29" t="s">
        <v>356</v>
      </c>
      <c r="P46" s="29" t="s">
        <v>50</v>
      </c>
      <c r="Q46" s="29" t="s">
        <v>417</v>
      </c>
      <c r="R46" s="29">
        <v>2</v>
      </c>
      <c r="S46" s="43"/>
    </row>
    <row r="47" spans="1:19" x14ac:dyDescent="0.25">
      <c r="A47" s="29" t="s">
        <v>330</v>
      </c>
      <c r="B47" s="29">
        <v>4</v>
      </c>
      <c r="C47" s="29">
        <v>1</v>
      </c>
      <c r="D47" s="43"/>
      <c r="H47" s="49"/>
      <c r="I47" s="29" t="s">
        <v>481</v>
      </c>
      <c r="J47" s="29" t="s">
        <v>388</v>
      </c>
      <c r="K47" s="29">
        <v>2</v>
      </c>
      <c r="L47" s="43"/>
      <c r="M47" s="49"/>
      <c r="N47" s="29" t="s">
        <v>452</v>
      </c>
      <c r="O47" s="29" t="s">
        <v>356</v>
      </c>
      <c r="P47" s="29" t="s">
        <v>342</v>
      </c>
      <c r="Q47" s="29" t="s">
        <v>429</v>
      </c>
      <c r="R47" s="29">
        <v>1</v>
      </c>
      <c r="S47" s="43"/>
    </row>
    <row r="48" spans="1:19" x14ac:dyDescent="0.25">
      <c r="A48" s="29" t="s">
        <v>96</v>
      </c>
      <c r="B48" s="29">
        <v>4</v>
      </c>
      <c r="C48" s="29">
        <v>1</v>
      </c>
      <c r="D48" s="43"/>
      <c r="H48" s="49"/>
      <c r="I48" s="29" t="s">
        <v>452</v>
      </c>
      <c r="J48" s="29" t="s">
        <v>356</v>
      </c>
      <c r="K48" s="29">
        <v>5</v>
      </c>
      <c r="L48" s="43"/>
      <c r="M48" s="49"/>
      <c r="N48" s="29" t="s">
        <v>453</v>
      </c>
      <c r="O48" s="29" t="s">
        <v>357</v>
      </c>
      <c r="P48" s="29" t="s">
        <v>50</v>
      </c>
      <c r="Q48" s="29" t="s">
        <v>417</v>
      </c>
      <c r="R48" s="29">
        <v>2</v>
      </c>
      <c r="S48" s="43"/>
    </row>
    <row r="49" spans="1:19" x14ac:dyDescent="0.25">
      <c r="A49" s="29" t="s">
        <v>331</v>
      </c>
      <c r="B49" s="29">
        <v>4</v>
      </c>
      <c r="C49" s="29">
        <v>1</v>
      </c>
      <c r="D49" s="43"/>
      <c r="H49" s="49"/>
      <c r="I49" s="29" t="s">
        <v>483</v>
      </c>
      <c r="J49" s="29" t="s">
        <v>390</v>
      </c>
      <c r="K49" s="29">
        <v>4</v>
      </c>
      <c r="L49" s="43"/>
      <c r="M49" s="49"/>
      <c r="N49" s="29" t="s">
        <v>454</v>
      </c>
      <c r="O49" s="29" t="s">
        <v>358</v>
      </c>
      <c r="P49" s="29" t="s">
        <v>108</v>
      </c>
      <c r="Q49" s="29" t="s">
        <v>417</v>
      </c>
      <c r="R49" s="29">
        <v>1</v>
      </c>
      <c r="S49" s="43"/>
    </row>
    <row r="50" spans="1:19" x14ac:dyDescent="0.25">
      <c r="A50" s="29" t="s">
        <v>70</v>
      </c>
      <c r="B50" s="29">
        <v>4</v>
      </c>
      <c r="C50" s="29">
        <v>1</v>
      </c>
      <c r="D50" s="43"/>
      <c r="H50" s="49"/>
      <c r="I50" s="29" t="s">
        <v>482</v>
      </c>
      <c r="J50" s="29" t="s">
        <v>389</v>
      </c>
      <c r="K50" s="29">
        <v>2</v>
      </c>
      <c r="L50" s="43"/>
      <c r="M50" s="49"/>
      <c r="N50" s="29" t="s">
        <v>454</v>
      </c>
      <c r="O50" s="29" t="s">
        <v>358</v>
      </c>
      <c r="P50" s="29" t="s">
        <v>110</v>
      </c>
      <c r="Q50" s="29" t="s">
        <v>417</v>
      </c>
      <c r="R50" s="29">
        <v>1</v>
      </c>
      <c r="S50" s="43"/>
    </row>
    <row r="51" spans="1:19" x14ac:dyDescent="0.25">
      <c r="A51" s="29" t="s">
        <v>273</v>
      </c>
      <c r="B51" s="29">
        <v>4</v>
      </c>
      <c r="C51" s="29">
        <v>1</v>
      </c>
      <c r="D51" s="43"/>
      <c r="H51" s="49"/>
      <c r="I51" s="29" t="s">
        <v>484</v>
      </c>
      <c r="J51" s="29" t="s">
        <v>391</v>
      </c>
      <c r="K51" s="29">
        <v>3</v>
      </c>
      <c r="L51" s="43"/>
      <c r="M51" s="49"/>
      <c r="N51" s="29" t="s">
        <v>454</v>
      </c>
      <c r="O51" s="29" t="s">
        <v>358</v>
      </c>
      <c r="P51" s="29" t="s">
        <v>124</v>
      </c>
      <c r="Q51" s="29" t="s">
        <v>432</v>
      </c>
      <c r="R51" s="29">
        <v>1</v>
      </c>
      <c r="S51" s="43"/>
    </row>
    <row r="52" spans="1:19" x14ac:dyDescent="0.25">
      <c r="A52" s="29" t="s">
        <v>66</v>
      </c>
      <c r="B52" s="29">
        <v>4</v>
      </c>
      <c r="C52" s="29">
        <v>1</v>
      </c>
      <c r="D52" s="43"/>
      <c r="H52" s="49"/>
      <c r="I52" s="29" t="s">
        <v>485</v>
      </c>
      <c r="J52" s="29" t="s">
        <v>392</v>
      </c>
      <c r="K52" s="29">
        <v>2</v>
      </c>
      <c r="L52" s="43"/>
      <c r="M52" s="49"/>
      <c r="N52" s="29" t="s">
        <v>454</v>
      </c>
      <c r="O52" s="29" t="s">
        <v>358</v>
      </c>
      <c r="P52" s="29" t="s">
        <v>52</v>
      </c>
      <c r="Q52" s="29" t="s">
        <v>419</v>
      </c>
      <c r="R52" s="29">
        <v>1</v>
      </c>
      <c r="S52" s="43"/>
    </row>
    <row r="53" spans="1:19" x14ac:dyDescent="0.25">
      <c r="A53" s="29" t="s">
        <v>103</v>
      </c>
      <c r="B53" s="29">
        <v>4</v>
      </c>
      <c r="C53" s="29">
        <v>1</v>
      </c>
      <c r="D53" s="43"/>
      <c r="H53" s="49"/>
      <c r="I53" s="29" t="s">
        <v>486</v>
      </c>
      <c r="J53" s="29" t="s">
        <v>393</v>
      </c>
      <c r="K53" s="29">
        <v>1</v>
      </c>
      <c r="L53" s="43"/>
      <c r="M53" s="49"/>
      <c r="N53" s="29" t="s">
        <v>454</v>
      </c>
      <c r="O53" s="29" t="s">
        <v>358</v>
      </c>
      <c r="P53" s="29" t="s">
        <v>51</v>
      </c>
      <c r="Q53" s="29" t="s">
        <v>419</v>
      </c>
      <c r="R53" s="29">
        <v>1</v>
      </c>
      <c r="S53" s="43"/>
    </row>
    <row r="54" spans="1:19" x14ac:dyDescent="0.25">
      <c r="A54" s="29" t="s">
        <v>332</v>
      </c>
      <c r="B54" s="29">
        <v>4</v>
      </c>
      <c r="C54" s="29">
        <v>1</v>
      </c>
      <c r="D54" s="43"/>
      <c r="H54" s="49"/>
      <c r="I54" s="29" t="s">
        <v>487</v>
      </c>
      <c r="J54" s="29" t="s">
        <v>394</v>
      </c>
      <c r="K54" s="29">
        <v>7</v>
      </c>
      <c r="L54" s="43"/>
      <c r="M54" s="49"/>
      <c r="N54" s="29" t="s">
        <v>454</v>
      </c>
      <c r="O54" s="29" t="s">
        <v>358</v>
      </c>
      <c r="P54" s="29" t="s">
        <v>327</v>
      </c>
      <c r="Q54" s="29" t="s">
        <v>433</v>
      </c>
      <c r="R54" s="29">
        <v>1</v>
      </c>
      <c r="S54" s="43"/>
    </row>
    <row r="55" spans="1:19" x14ac:dyDescent="0.25">
      <c r="A55" s="29" t="s">
        <v>107</v>
      </c>
      <c r="B55" s="29">
        <v>4</v>
      </c>
      <c r="C55" s="29">
        <v>1</v>
      </c>
      <c r="D55" s="43"/>
      <c r="H55" s="49"/>
      <c r="I55" s="29" t="s">
        <v>489</v>
      </c>
      <c r="J55" s="29" t="s">
        <v>396</v>
      </c>
      <c r="K55" s="29">
        <v>3</v>
      </c>
      <c r="L55" s="43"/>
      <c r="M55" s="49"/>
      <c r="N55" s="29" t="s">
        <v>454</v>
      </c>
      <c r="O55" s="29" t="s">
        <v>358</v>
      </c>
      <c r="P55" s="29" t="s">
        <v>50</v>
      </c>
      <c r="Q55" s="29" t="s">
        <v>417</v>
      </c>
      <c r="R55" s="29">
        <v>1</v>
      </c>
      <c r="S55" s="43"/>
    </row>
    <row r="56" spans="1:19" x14ac:dyDescent="0.25">
      <c r="A56" s="29" t="s">
        <v>333</v>
      </c>
      <c r="B56" s="29">
        <v>4</v>
      </c>
      <c r="C56" s="29">
        <v>1</v>
      </c>
      <c r="D56" s="43"/>
      <c r="H56" s="49"/>
      <c r="I56" s="29" t="s">
        <v>494</v>
      </c>
      <c r="J56" s="29" t="s">
        <v>401</v>
      </c>
      <c r="K56" s="29">
        <v>2</v>
      </c>
      <c r="L56" s="43"/>
      <c r="M56" s="49"/>
      <c r="N56" s="29" t="s">
        <v>455</v>
      </c>
      <c r="O56" s="29" t="s">
        <v>359</v>
      </c>
      <c r="P56" s="29" t="s">
        <v>61</v>
      </c>
      <c r="Q56" s="29" t="s">
        <v>424</v>
      </c>
      <c r="R56" s="29">
        <v>1</v>
      </c>
      <c r="S56" s="43"/>
    </row>
    <row r="57" spans="1:19" x14ac:dyDescent="0.25">
      <c r="A57" s="29" t="s">
        <v>297</v>
      </c>
      <c r="B57" s="29">
        <v>4</v>
      </c>
      <c r="C57" s="29">
        <v>1</v>
      </c>
      <c r="D57" s="43"/>
      <c r="H57" s="49"/>
      <c r="I57" s="29" t="s">
        <v>490</v>
      </c>
      <c r="J57" s="29" t="s">
        <v>397</v>
      </c>
      <c r="K57" s="29">
        <v>3</v>
      </c>
      <c r="L57" s="43"/>
      <c r="M57" s="49"/>
      <c r="N57" s="29" t="s">
        <v>455</v>
      </c>
      <c r="O57" s="29" t="s">
        <v>359</v>
      </c>
      <c r="P57" s="29" t="s">
        <v>279</v>
      </c>
      <c r="Q57" s="29" t="s">
        <v>419</v>
      </c>
      <c r="R57" s="29">
        <v>1</v>
      </c>
      <c r="S57" s="43"/>
    </row>
    <row r="58" spans="1:19" x14ac:dyDescent="0.25">
      <c r="A58" s="29" t="s">
        <v>108</v>
      </c>
      <c r="B58" s="29">
        <v>2</v>
      </c>
      <c r="C58" s="29">
        <v>14</v>
      </c>
      <c r="D58" s="43"/>
      <c r="H58" s="49"/>
      <c r="I58" s="29" t="s">
        <v>491</v>
      </c>
      <c r="J58" s="29" t="s">
        <v>398</v>
      </c>
      <c r="K58" s="29">
        <v>3</v>
      </c>
      <c r="L58" s="43"/>
      <c r="M58" s="49"/>
      <c r="N58" s="29" t="s">
        <v>455</v>
      </c>
      <c r="O58" s="29" t="s">
        <v>359</v>
      </c>
      <c r="P58" s="29" t="s">
        <v>108</v>
      </c>
      <c r="Q58" s="29" t="s">
        <v>417</v>
      </c>
      <c r="R58" s="29">
        <v>2</v>
      </c>
      <c r="S58" s="43"/>
    </row>
    <row r="59" spans="1:19" x14ac:dyDescent="0.25">
      <c r="A59" s="29" t="s">
        <v>112</v>
      </c>
      <c r="B59" s="29">
        <v>2</v>
      </c>
      <c r="C59" s="29">
        <v>5</v>
      </c>
      <c r="D59" s="43"/>
      <c r="H59" s="49"/>
      <c r="I59" s="29" t="s">
        <v>492</v>
      </c>
      <c r="J59" s="29" t="s">
        <v>399</v>
      </c>
      <c r="K59" s="29">
        <v>8</v>
      </c>
      <c r="L59" s="43"/>
      <c r="M59" s="49"/>
      <c r="N59" s="29" t="s">
        <v>455</v>
      </c>
      <c r="O59" s="29" t="s">
        <v>359</v>
      </c>
      <c r="P59" s="29" t="s">
        <v>261</v>
      </c>
      <c r="Q59" s="29" t="s">
        <v>421</v>
      </c>
      <c r="R59" s="29">
        <v>1</v>
      </c>
      <c r="S59" s="43"/>
    </row>
    <row r="60" spans="1:19" x14ac:dyDescent="0.25">
      <c r="A60" s="29" t="s">
        <v>114</v>
      </c>
      <c r="B60" s="29">
        <v>2</v>
      </c>
      <c r="C60" s="29">
        <v>5</v>
      </c>
      <c r="D60" s="43"/>
      <c r="H60" s="49"/>
      <c r="I60" s="29" t="s">
        <v>493</v>
      </c>
      <c r="J60" s="29" t="s">
        <v>400</v>
      </c>
      <c r="K60" s="29">
        <v>5</v>
      </c>
      <c r="L60" s="43"/>
      <c r="M60" s="49"/>
      <c r="N60" s="29" t="s">
        <v>455</v>
      </c>
      <c r="O60" s="29" t="s">
        <v>359</v>
      </c>
      <c r="P60" s="29" t="s">
        <v>57</v>
      </c>
      <c r="Q60" s="29" t="s">
        <v>416</v>
      </c>
      <c r="R60" s="29">
        <v>1</v>
      </c>
      <c r="S60" s="43"/>
    </row>
    <row r="61" spans="1:19" x14ac:dyDescent="0.25">
      <c r="A61" s="29" t="s">
        <v>109</v>
      </c>
      <c r="B61" s="29">
        <v>2</v>
      </c>
      <c r="C61" s="29">
        <v>5</v>
      </c>
      <c r="D61" s="43"/>
      <c r="H61" s="49"/>
      <c r="I61" s="29" t="s">
        <v>496</v>
      </c>
      <c r="J61" s="29" t="s">
        <v>403</v>
      </c>
      <c r="K61" s="29">
        <v>2</v>
      </c>
      <c r="L61" s="43"/>
      <c r="M61" s="49"/>
      <c r="N61" s="29" t="s">
        <v>455</v>
      </c>
      <c r="O61" s="29" t="s">
        <v>359</v>
      </c>
      <c r="P61" s="29" t="s">
        <v>51</v>
      </c>
      <c r="Q61" s="29" t="s">
        <v>419</v>
      </c>
      <c r="R61" s="29">
        <v>2</v>
      </c>
      <c r="S61" s="43"/>
    </row>
    <row r="62" spans="1:19" x14ac:dyDescent="0.25">
      <c r="A62" s="29" t="s">
        <v>110</v>
      </c>
      <c r="B62" s="29">
        <v>2</v>
      </c>
      <c r="C62" s="29">
        <v>4</v>
      </c>
      <c r="D62" s="43"/>
      <c r="H62" s="49"/>
      <c r="I62" s="29" t="s">
        <v>497</v>
      </c>
      <c r="J62" s="29" t="s">
        <v>404</v>
      </c>
      <c r="K62" s="29">
        <v>10</v>
      </c>
      <c r="L62" s="43"/>
      <c r="M62" s="49"/>
      <c r="N62" s="29" t="s">
        <v>455</v>
      </c>
      <c r="O62" s="29" t="s">
        <v>359</v>
      </c>
      <c r="P62" s="29" t="s">
        <v>330</v>
      </c>
      <c r="Q62" s="29" t="s">
        <v>425</v>
      </c>
      <c r="R62" s="29">
        <v>1</v>
      </c>
      <c r="S62" s="43"/>
    </row>
    <row r="63" spans="1:19" x14ac:dyDescent="0.25">
      <c r="A63" s="29" t="s">
        <v>158</v>
      </c>
      <c r="B63" s="29">
        <v>2</v>
      </c>
      <c r="C63" s="29">
        <v>2</v>
      </c>
      <c r="D63" s="43"/>
      <c r="H63" s="49"/>
      <c r="I63" s="29" t="s">
        <v>497</v>
      </c>
      <c r="J63" s="29" t="s">
        <v>405</v>
      </c>
      <c r="K63" s="29">
        <v>3</v>
      </c>
      <c r="L63" s="43"/>
      <c r="M63" s="49"/>
      <c r="N63" s="29" t="s">
        <v>455</v>
      </c>
      <c r="O63" s="29" t="s">
        <v>359</v>
      </c>
      <c r="P63" s="29" t="s">
        <v>69</v>
      </c>
      <c r="Q63" s="29" t="s">
        <v>419</v>
      </c>
      <c r="R63" s="29">
        <v>1</v>
      </c>
      <c r="S63" s="43"/>
    </row>
    <row r="64" spans="1:19" x14ac:dyDescent="0.25">
      <c r="A64" s="29" t="s">
        <v>191</v>
      </c>
      <c r="B64" s="29">
        <v>2</v>
      </c>
      <c r="C64" s="29">
        <v>2</v>
      </c>
      <c r="D64" s="43"/>
      <c r="H64" s="49"/>
      <c r="I64" s="29" t="s">
        <v>499</v>
      </c>
      <c r="J64" s="29" t="s">
        <v>407</v>
      </c>
      <c r="K64" s="29">
        <v>3</v>
      </c>
      <c r="L64" s="43"/>
      <c r="M64" s="49"/>
      <c r="N64" s="29" t="s">
        <v>455</v>
      </c>
      <c r="O64" s="29" t="s">
        <v>359</v>
      </c>
      <c r="P64" s="29" t="s">
        <v>50</v>
      </c>
      <c r="Q64" s="29" t="s">
        <v>417</v>
      </c>
      <c r="R64" s="29">
        <v>3</v>
      </c>
      <c r="S64" s="43"/>
    </row>
    <row r="65" spans="1:19" x14ac:dyDescent="0.25">
      <c r="A65" s="29" t="s">
        <v>118</v>
      </c>
      <c r="B65" s="29">
        <v>2</v>
      </c>
      <c r="C65" s="29">
        <v>2</v>
      </c>
      <c r="D65" s="43"/>
      <c r="H65" s="49"/>
      <c r="I65" s="29" t="s">
        <v>498</v>
      </c>
      <c r="J65" s="29" t="s">
        <v>406</v>
      </c>
      <c r="K65" s="29">
        <v>3</v>
      </c>
      <c r="L65" s="43"/>
      <c r="M65" s="49"/>
      <c r="N65" s="29" t="s">
        <v>456</v>
      </c>
      <c r="O65" s="29" t="s">
        <v>360</v>
      </c>
      <c r="P65" s="29" t="s">
        <v>112</v>
      </c>
      <c r="Q65" s="29" t="s">
        <v>417</v>
      </c>
      <c r="R65" s="29">
        <v>1</v>
      </c>
      <c r="S65" s="43"/>
    </row>
    <row r="66" spans="1:19" x14ac:dyDescent="0.25">
      <c r="A66" s="29" t="s">
        <v>160</v>
      </c>
      <c r="B66" s="29">
        <v>2</v>
      </c>
      <c r="C66" s="29">
        <v>2</v>
      </c>
      <c r="D66" s="43"/>
      <c r="H66" s="49"/>
      <c r="I66" s="29" t="s">
        <v>500</v>
      </c>
      <c r="J66" s="29" t="s">
        <v>409</v>
      </c>
      <c r="K66" s="29">
        <v>2</v>
      </c>
      <c r="L66" s="43"/>
      <c r="M66" s="49"/>
      <c r="N66" s="29" t="s">
        <v>456</v>
      </c>
      <c r="O66" s="29" t="s">
        <v>360</v>
      </c>
      <c r="P66" s="29" t="s">
        <v>160</v>
      </c>
      <c r="Q66" s="29" t="s">
        <v>419</v>
      </c>
      <c r="R66" s="29">
        <v>1</v>
      </c>
      <c r="S66" s="43"/>
    </row>
    <row r="67" spans="1:19" x14ac:dyDescent="0.25">
      <c r="A67" s="29" t="s">
        <v>334</v>
      </c>
      <c r="B67" s="29">
        <v>2</v>
      </c>
      <c r="C67" s="29">
        <v>2</v>
      </c>
      <c r="D67" s="43"/>
      <c r="H67" s="49"/>
      <c r="I67" s="29" t="s">
        <v>501</v>
      </c>
      <c r="J67" s="29" t="s">
        <v>410</v>
      </c>
      <c r="K67" s="29">
        <v>1</v>
      </c>
      <c r="L67" s="43"/>
      <c r="M67" s="49"/>
      <c r="N67" s="29" t="s">
        <v>456</v>
      </c>
      <c r="O67" s="29" t="s">
        <v>360</v>
      </c>
      <c r="P67" s="29" t="s">
        <v>114</v>
      </c>
      <c r="Q67" s="29" t="s">
        <v>417</v>
      </c>
      <c r="R67" s="29">
        <v>1</v>
      </c>
      <c r="S67" s="43"/>
    </row>
    <row r="68" spans="1:19" x14ac:dyDescent="0.25">
      <c r="A68" s="29" t="s">
        <v>192</v>
      </c>
      <c r="B68" s="29">
        <v>2</v>
      </c>
      <c r="C68" s="29">
        <v>2</v>
      </c>
      <c r="D68" s="43"/>
      <c r="H68" s="49"/>
      <c r="I68" s="34" t="s">
        <v>642</v>
      </c>
      <c r="J68" s="34"/>
      <c r="K68" s="34">
        <v>344</v>
      </c>
      <c r="L68" s="43"/>
      <c r="M68" s="49"/>
      <c r="N68" s="29" t="s">
        <v>456</v>
      </c>
      <c r="O68" s="29" t="s">
        <v>360</v>
      </c>
      <c r="P68" s="29" t="s">
        <v>52</v>
      </c>
      <c r="Q68" s="29" t="s">
        <v>419</v>
      </c>
      <c r="R68" s="29">
        <v>1</v>
      </c>
      <c r="S68" s="43"/>
    </row>
    <row r="69" spans="1:19" x14ac:dyDescent="0.25">
      <c r="A69" s="29" t="s">
        <v>111</v>
      </c>
      <c r="B69" s="29">
        <v>2</v>
      </c>
      <c r="C69" s="29">
        <v>2</v>
      </c>
      <c r="D69" s="43"/>
      <c r="I69" s="44"/>
      <c r="J69" s="44"/>
      <c r="K69" s="44"/>
      <c r="M69" s="49"/>
      <c r="N69" s="29" t="s">
        <v>456</v>
      </c>
      <c r="O69" s="29" t="s">
        <v>360</v>
      </c>
      <c r="P69" s="29" t="s">
        <v>51</v>
      </c>
      <c r="Q69" s="29" t="s">
        <v>419</v>
      </c>
      <c r="R69" s="29">
        <v>3</v>
      </c>
      <c r="S69" s="43"/>
    </row>
    <row r="70" spans="1:19" x14ac:dyDescent="0.25">
      <c r="A70" s="29" t="s">
        <v>335</v>
      </c>
      <c r="B70" s="29">
        <v>2</v>
      </c>
      <c r="C70" s="29">
        <v>1</v>
      </c>
      <c r="D70" s="43"/>
      <c r="M70" s="49"/>
      <c r="N70" s="29" t="s">
        <v>456</v>
      </c>
      <c r="O70" s="29" t="s">
        <v>360</v>
      </c>
      <c r="P70" s="29" t="s">
        <v>328</v>
      </c>
      <c r="Q70" s="29" t="s">
        <v>426</v>
      </c>
      <c r="R70" s="29">
        <v>1</v>
      </c>
      <c r="S70" s="43"/>
    </row>
    <row r="71" spans="1:19" x14ac:dyDescent="0.25">
      <c r="A71" s="29" t="s">
        <v>336</v>
      </c>
      <c r="B71" s="29">
        <v>2</v>
      </c>
      <c r="C71" s="29">
        <v>1</v>
      </c>
      <c r="D71" s="43"/>
      <c r="M71" s="49"/>
      <c r="N71" s="29" t="s">
        <v>456</v>
      </c>
      <c r="O71" s="29" t="s">
        <v>360</v>
      </c>
      <c r="P71" s="29" t="s">
        <v>155</v>
      </c>
      <c r="Q71" s="29" t="s">
        <v>428</v>
      </c>
      <c r="R71" s="29">
        <v>1</v>
      </c>
      <c r="S71" s="43"/>
    </row>
    <row r="72" spans="1:19" x14ac:dyDescent="0.25">
      <c r="A72" s="29" t="s">
        <v>261</v>
      </c>
      <c r="B72" s="29">
        <v>2</v>
      </c>
      <c r="C72" s="29">
        <v>1</v>
      </c>
      <c r="D72" s="43"/>
      <c r="M72" s="49"/>
      <c r="N72" s="29" t="s">
        <v>456</v>
      </c>
      <c r="O72" s="29" t="s">
        <v>360</v>
      </c>
      <c r="P72" s="29" t="s">
        <v>50</v>
      </c>
      <c r="Q72" s="29" t="s">
        <v>417</v>
      </c>
      <c r="R72" s="29">
        <v>4</v>
      </c>
      <c r="S72" s="43"/>
    </row>
    <row r="73" spans="1:19" x14ac:dyDescent="0.25">
      <c r="A73" s="29" t="s">
        <v>337</v>
      </c>
      <c r="B73" s="29">
        <v>2</v>
      </c>
      <c r="C73" s="29">
        <v>1</v>
      </c>
      <c r="D73" s="43"/>
      <c r="M73" s="49"/>
      <c r="N73" s="29" t="s">
        <v>457</v>
      </c>
      <c r="O73" s="29" t="s">
        <v>361</v>
      </c>
      <c r="P73" s="29" t="s">
        <v>321</v>
      </c>
      <c r="Q73" s="29" t="s">
        <v>434</v>
      </c>
      <c r="R73" s="29">
        <v>1</v>
      </c>
      <c r="S73" s="43"/>
    </row>
    <row r="74" spans="1:19" x14ac:dyDescent="0.25">
      <c r="A74" s="29" t="s">
        <v>119</v>
      </c>
      <c r="B74" s="29">
        <v>2</v>
      </c>
      <c r="C74" s="29">
        <v>1</v>
      </c>
      <c r="D74" s="43"/>
      <c r="M74" s="49"/>
      <c r="N74" s="29" t="s">
        <v>457</v>
      </c>
      <c r="O74" s="29" t="s">
        <v>361</v>
      </c>
      <c r="P74" s="29" t="s">
        <v>57</v>
      </c>
      <c r="Q74" s="29" t="s">
        <v>416</v>
      </c>
      <c r="R74" s="29">
        <v>1</v>
      </c>
      <c r="S74" s="43"/>
    </row>
    <row r="75" spans="1:19" x14ac:dyDescent="0.25">
      <c r="A75" s="29" t="s">
        <v>338</v>
      </c>
      <c r="B75" s="29">
        <v>2</v>
      </c>
      <c r="C75" s="29">
        <v>1</v>
      </c>
      <c r="D75" s="43"/>
      <c r="M75" s="49"/>
      <c r="N75" s="29" t="s">
        <v>457</v>
      </c>
      <c r="O75" s="29" t="s">
        <v>361</v>
      </c>
      <c r="P75" s="29" t="s">
        <v>51</v>
      </c>
      <c r="Q75" s="29" t="s">
        <v>419</v>
      </c>
      <c r="R75" s="29">
        <v>1</v>
      </c>
      <c r="S75" s="43"/>
    </row>
    <row r="76" spans="1:19" x14ac:dyDescent="0.25">
      <c r="A76" s="29" t="s">
        <v>115</v>
      </c>
      <c r="B76" s="29">
        <v>2</v>
      </c>
      <c r="C76" s="29">
        <v>1</v>
      </c>
      <c r="D76" s="43"/>
      <c r="M76" s="49"/>
      <c r="N76" s="29" t="s">
        <v>457</v>
      </c>
      <c r="O76" s="29" t="s">
        <v>361</v>
      </c>
      <c r="P76" s="29" t="s">
        <v>103</v>
      </c>
      <c r="Q76" s="29" t="s">
        <v>424</v>
      </c>
      <c r="R76" s="29">
        <v>1</v>
      </c>
      <c r="S76" s="43"/>
    </row>
    <row r="77" spans="1:19" x14ac:dyDescent="0.25">
      <c r="A77" s="29" t="s">
        <v>233</v>
      </c>
      <c r="B77" s="29">
        <v>2</v>
      </c>
      <c r="C77" s="29">
        <v>1</v>
      </c>
      <c r="D77" s="43"/>
      <c r="M77" s="49"/>
      <c r="N77" s="29" t="s">
        <v>457</v>
      </c>
      <c r="O77" s="29" t="s">
        <v>361</v>
      </c>
      <c r="P77" s="29" t="s">
        <v>50</v>
      </c>
      <c r="Q77" s="29" t="s">
        <v>417</v>
      </c>
      <c r="R77" s="29">
        <v>1</v>
      </c>
      <c r="S77" s="43"/>
    </row>
    <row r="78" spans="1:19" x14ac:dyDescent="0.25">
      <c r="A78" s="29" t="s">
        <v>124</v>
      </c>
      <c r="B78" s="29">
        <v>2</v>
      </c>
      <c r="C78" s="29">
        <v>1</v>
      </c>
      <c r="D78" s="43"/>
      <c r="M78" s="49"/>
      <c r="N78" s="29" t="s">
        <v>458</v>
      </c>
      <c r="O78" s="29" t="s">
        <v>362</v>
      </c>
      <c r="P78" s="29" t="s">
        <v>50</v>
      </c>
      <c r="Q78" s="29" t="s">
        <v>417</v>
      </c>
      <c r="R78" s="29">
        <v>1</v>
      </c>
      <c r="S78" s="43"/>
    </row>
    <row r="79" spans="1:19" x14ac:dyDescent="0.25">
      <c r="A79" s="29" t="s">
        <v>163</v>
      </c>
      <c r="B79" s="29">
        <v>2</v>
      </c>
      <c r="C79" s="29">
        <v>1</v>
      </c>
      <c r="D79" s="43"/>
      <c r="M79" s="49"/>
      <c r="N79" s="29" t="s">
        <v>459</v>
      </c>
      <c r="O79" s="29" t="s">
        <v>363</v>
      </c>
      <c r="P79" s="29" t="s">
        <v>50</v>
      </c>
      <c r="Q79" s="29" t="s">
        <v>417</v>
      </c>
      <c r="R79" s="29">
        <v>1</v>
      </c>
      <c r="S79" s="43"/>
    </row>
    <row r="80" spans="1:19" x14ac:dyDescent="0.25">
      <c r="A80" s="29" t="s">
        <v>339</v>
      </c>
      <c r="B80" s="29">
        <v>2</v>
      </c>
      <c r="C80" s="29">
        <v>1</v>
      </c>
      <c r="D80" s="43"/>
      <c r="M80" s="49"/>
      <c r="N80" s="29" t="s">
        <v>460</v>
      </c>
      <c r="O80" s="29" t="s">
        <v>364</v>
      </c>
      <c r="P80" s="29" t="s">
        <v>145</v>
      </c>
      <c r="Q80" s="29" t="s">
        <v>435</v>
      </c>
      <c r="R80" s="29">
        <v>1</v>
      </c>
      <c r="S80" s="43"/>
    </row>
    <row r="81" spans="1:19" x14ac:dyDescent="0.25">
      <c r="A81" s="29" t="s">
        <v>340</v>
      </c>
      <c r="B81" s="29">
        <v>2</v>
      </c>
      <c r="C81" s="29">
        <v>1</v>
      </c>
      <c r="D81" s="43"/>
      <c r="M81" s="49"/>
      <c r="N81" s="29" t="s">
        <v>460</v>
      </c>
      <c r="O81" s="29" t="s">
        <v>364</v>
      </c>
      <c r="P81" s="29" t="s">
        <v>52</v>
      </c>
      <c r="Q81" s="29" t="s">
        <v>419</v>
      </c>
      <c r="R81" s="29">
        <v>1</v>
      </c>
      <c r="S81" s="43"/>
    </row>
    <row r="82" spans="1:19" x14ac:dyDescent="0.25">
      <c r="A82" s="29" t="s">
        <v>156</v>
      </c>
      <c r="B82" s="29">
        <v>2</v>
      </c>
      <c r="C82" s="29">
        <v>1</v>
      </c>
      <c r="D82" s="43"/>
      <c r="M82" s="49"/>
      <c r="N82" s="29" t="s">
        <v>460</v>
      </c>
      <c r="O82" s="29" t="s">
        <v>364</v>
      </c>
      <c r="P82" s="29" t="s">
        <v>50</v>
      </c>
      <c r="Q82" s="29" t="s">
        <v>417</v>
      </c>
      <c r="R82" s="29">
        <v>3</v>
      </c>
      <c r="S82" s="43"/>
    </row>
    <row r="83" spans="1:19" x14ac:dyDescent="0.25">
      <c r="A83" s="29" t="s">
        <v>341</v>
      </c>
      <c r="B83" s="29">
        <v>2</v>
      </c>
      <c r="C83" s="29">
        <v>1</v>
      </c>
      <c r="D83" s="43"/>
      <c r="M83" s="49"/>
      <c r="N83" s="29" t="s">
        <v>461</v>
      </c>
      <c r="O83" s="29" t="s">
        <v>365</v>
      </c>
      <c r="P83" s="29" t="s">
        <v>145</v>
      </c>
      <c r="Q83" s="29" t="s">
        <v>435</v>
      </c>
      <c r="R83" s="29">
        <v>1</v>
      </c>
      <c r="S83" s="43"/>
    </row>
    <row r="84" spans="1:19" x14ac:dyDescent="0.25">
      <c r="A84" s="29" t="s">
        <v>269</v>
      </c>
      <c r="B84" s="29">
        <v>2</v>
      </c>
      <c r="C84" s="29">
        <v>1</v>
      </c>
      <c r="D84" s="43"/>
      <c r="M84" s="49"/>
      <c r="N84" s="29" t="s">
        <v>462</v>
      </c>
      <c r="O84" s="29" t="s">
        <v>366</v>
      </c>
      <c r="P84" s="29" t="s">
        <v>51</v>
      </c>
      <c r="Q84" s="29" t="s">
        <v>419</v>
      </c>
      <c r="R84" s="29">
        <v>1</v>
      </c>
      <c r="S84" s="43"/>
    </row>
    <row r="85" spans="1:19" x14ac:dyDescent="0.25">
      <c r="A85" s="29" t="s">
        <v>169</v>
      </c>
      <c r="B85" s="29">
        <v>2</v>
      </c>
      <c r="C85" s="29">
        <v>1</v>
      </c>
      <c r="D85" s="43"/>
      <c r="M85" s="49"/>
      <c r="N85" s="29" t="s">
        <v>462</v>
      </c>
      <c r="O85" s="29" t="s">
        <v>366</v>
      </c>
      <c r="P85" s="29" t="s">
        <v>156</v>
      </c>
      <c r="Q85" s="29" t="s">
        <v>435</v>
      </c>
      <c r="R85" s="29">
        <v>1</v>
      </c>
      <c r="S85" s="43"/>
    </row>
    <row r="86" spans="1:19" x14ac:dyDescent="0.25">
      <c r="A86" s="29" t="s">
        <v>342</v>
      </c>
      <c r="B86" s="29">
        <v>2</v>
      </c>
      <c r="C86" s="29">
        <v>1</v>
      </c>
      <c r="D86" s="43"/>
      <c r="M86" s="49"/>
      <c r="N86" s="29" t="s">
        <v>462</v>
      </c>
      <c r="O86" s="29" t="s">
        <v>366</v>
      </c>
      <c r="P86" s="29" t="s">
        <v>341</v>
      </c>
      <c r="Q86" s="29" t="s">
        <v>436</v>
      </c>
      <c r="R86" s="29">
        <v>1</v>
      </c>
      <c r="S86" s="43"/>
    </row>
    <row r="87" spans="1:19" x14ac:dyDescent="0.25">
      <c r="A87" s="44"/>
      <c r="B87" s="44"/>
      <c r="C87" s="44"/>
      <c r="M87" s="49"/>
      <c r="N87" s="29" t="s">
        <v>462</v>
      </c>
      <c r="O87" s="29" t="s">
        <v>366</v>
      </c>
      <c r="P87" s="29" t="s">
        <v>243</v>
      </c>
      <c r="Q87" s="29" t="s">
        <v>420</v>
      </c>
      <c r="R87" s="29">
        <v>1</v>
      </c>
      <c r="S87" s="43"/>
    </row>
    <row r="88" spans="1:19" x14ac:dyDescent="0.25">
      <c r="M88" s="49"/>
      <c r="N88" s="29" t="s">
        <v>462</v>
      </c>
      <c r="O88" s="29" t="s">
        <v>367</v>
      </c>
      <c r="P88" s="29" t="s">
        <v>111</v>
      </c>
      <c r="Q88" s="29" t="s">
        <v>417</v>
      </c>
      <c r="R88" s="29">
        <v>1</v>
      </c>
      <c r="S88" s="43"/>
    </row>
    <row r="89" spans="1:19" x14ac:dyDescent="0.25">
      <c r="M89" s="49"/>
      <c r="N89" s="29" t="s">
        <v>463</v>
      </c>
      <c r="O89" s="29" t="s">
        <v>368</v>
      </c>
      <c r="P89" s="29" t="s">
        <v>192</v>
      </c>
      <c r="Q89" s="29" t="s">
        <v>424</v>
      </c>
      <c r="R89" s="29">
        <v>1</v>
      </c>
      <c r="S89" s="43"/>
    </row>
    <row r="90" spans="1:19" x14ac:dyDescent="0.25">
      <c r="M90" s="49"/>
      <c r="N90" s="29" t="s">
        <v>464</v>
      </c>
      <c r="O90" s="29" t="s">
        <v>369</v>
      </c>
      <c r="P90" s="29" t="s">
        <v>55</v>
      </c>
      <c r="Q90" s="29" t="s">
        <v>435</v>
      </c>
      <c r="R90" s="29">
        <v>1</v>
      </c>
      <c r="S90" s="43"/>
    </row>
    <row r="91" spans="1:19" x14ac:dyDescent="0.25">
      <c r="M91" s="49"/>
      <c r="N91" s="29" t="s">
        <v>464</v>
      </c>
      <c r="O91" s="29" t="s">
        <v>369</v>
      </c>
      <c r="P91" s="29" t="s">
        <v>337</v>
      </c>
      <c r="Q91" s="29" t="s">
        <v>437</v>
      </c>
      <c r="R91" s="29">
        <v>1</v>
      </c>
      <c r="S91" s="43"/>
    </row>
    <row r="92" spans="1:19" x14ac:dyDescent="0.25">
      <c r="M92" s="49"/>
      <c r="N92" s="29" t="s">
        <v>464</v>
      </c>
      <c r="O92" s="29" t="s">
        <v>369</v>
      </c>
      <c r="P92" s="29" t="s">
        <v>51</v>
      </c>
      <c r="Q92" s="29" t="s">
        <v>419</v>
      </c>
      <c r="R92" s="29">
        <v>1</v>
      </c>
      <c r="S92" s="43"/>
    </row>
    <row r="93" spans="1:19" x14ac:dyDescent="0.25">
      <c r="M93" s="49"/>
      <c r="N93" s="29" t="s">
        <v>464</v>
      </c>
      <c r="O93" s="29" t="s">
        <v>369</v>
      </c>
      <c r="P93" s="29" t="s">
        <v>109</v>
      </c>
      <c r="Q93" s="29" t="s">
        <v>417</v>
      </c>
      <c r="R93" s="29">
        <v>1</v>
      </c>
      <c r="S93" s="43"/>
    </row>
    <row r="94" spans="1:19" x14ac:dyDescent="0.25">
      <c r="M94" s="49"/>
      <c r="N94" s="29" t="s">
        <v>464</v>
      </c>
      <c r="O94" s="29" t="s">
        <v>369</v>
      </c>
      <c r="P94" s="29" t="s">
        <v>69</v>
      </c>
      <c r="Q94" s="29" t="s">
        <v>419</v>
      </c>
      <c r="R94" s="29">
        <v>1</v>
      </c>
      <c r="S94" s="43"/>
    </row>
    <row r="95" spans="1:19" x14ac:dyDescent="0.25">
      <c r="M95" s="49"/>
      <c r="N95" s="29" t="s">
        <v>464</v>
      </c>
      <c r="O95" s="29" t="s">
        <v>369</v>
      </c>
      <c r="P95" s="29" t="s">
        <v>50</v>
      </c>
      <c r="Q95" s="29" t="s">
        <v>417</v>
      </c>
      <c r="R95" s="29">
        <v>5</v>
      </c>
      <c r="S95" s="43"/>
    </row>
    <row r="96" spans="1:19" x14ac:dyDescent="0.25">
      <c r="M96" s="49"/>
      <c r="N96" s="29" t="s">
        <v>464</v>
      </c>
      <c r="O96" s="29" t="s">
        <v>369</v>
      </c>
      <c r="P96" s="29" t="s">
        <v>72</v>
      </c>
      <c r="Q96" s="29" t="s">
        <v>424</v>
      </c>
      <c r="R96" s="29">
        <v>1</v>
      </c>
      <c r="S96" s="43"/>
    </row>
    <row r="97" spans="13:19" x14ac:dyDescent="0.25">
      <c r="M97" s="49"/>
      <c r="N97" s="29" t="s">
        <v>464</v>
      </c>
      <c r="O97" s="29" t="s">
        <v>369</v>
      </c>
      <c r="P97" s="29" t="s">
        <v>243</v>
      </c>
      <c r="Q97" s="29" t="s">
        <v>420</v>
      </c>
      <c r="R97" s="29">
        <v>3</v>
      </c>
      <c r="S97" s="43"/>
    </row>
    <row r="98" spans="13:19" x14ac:dyDescent="0.25">
      <c r="M98" s="49"/>
      <c r="N98" s="29" t="s">
        <v>464</v>
      </c>
      <c r="O98" s="29" t="s">
        <v>370</v>
      </c>
      <c r="P98" s="29" t="s">
        <v>108</v>
      </c>
      <c r="Q98" s="29" t="s">
        <v>417</v>
      </c>
      <c r="R98" s="29">
        <v>2</v>
      </c>
      <c r="S98" s="43"/>
    </row>
    <row r="99" spans="13:19" x14ac:dyDescent="0.25">
      <c r="M99" s="49"/>
      <c r="N99" s="29" t="s">
        <v>464</v>
      </c>
      <c r="O99" s="29" t="s">
        <v>370</v>
      </c>
      <c r="P99" s="29" t="s">
        <v>52</v>
      </c>
      <c r="Q99" s="29" t="s">
        <v>419</v>
      </c>
      <c r="R99" s="29">
        <v>1</v>
      </c>
      <c r="S99" s="43"/>
    </row>
    <row r="100" spans="13:19" x14ac:dyDescent="0.25">
      <c r="M100" s="49"/>
      <c r="N100" s="29" t="s">
        <v>464</v>
      </c>
      <c r="O100" s="29" t="s">
        <v>370</v>
      </c>
      <c r="P100" s="29" t="s">
        <v>51</v>
      </c>
      <c r="Q100" s="29" t="s">
        <v>419</v>
      </c>
      <c r="R100" s="29">
        <v>1</v>
      </c>
      <c r="S100" s="43"/>
    </row>
    <row r="101" spans="13:19" x14ac:dyDescent="0.25">
      <c r="M101" s="49"/>
      <c r="N101" s="29" t="s">
        <v>464</v>
      </c>
      <c r="O101" s="29" t="s">
        <v>370</v>
      </c>
      <c r="P101" s="29" t="s">
        <v>243</v>
      </c>
      <c r="Q101" s="29" t="s">
        <v>420</v>
      </c>
      <c r="R101" s="29">
        <v>1</v>
      </c>
      <c r="S101" s="43"/>
    </row>
    <row r="102" spans="13:19" x14ac:dyDescent="0.25">
      <c r="M102" s="49"/>
      <c r="N102" s="29" t="s">
        <v>465</v>
      </c>
      <c r="O102" s="29" t="s">
        <v>371</v>
      </c>
      <c r="P102" s="29" t="s">
        <v>52</v>
      </c>
      <c r="Q102" s="29" t="s">
        <v>419</v>
      </c>
      <c r="R102" s="29">
        <v>2</v>
      </c>
      <c r="S102" s="43"/>
    </row>
    <row r="103" spans="13:19" x14ac:dyDescent="0.25">
      <c r="M103" s="49"/>
      <c r="N103" s="29" t="s">
        <v>465</v>
      </c>
      <c r="O103" s="29" t="s">
        <v>371</v>
      </c>
      <c r="P103" s="29" t="s">
        <v>181</v>
      </c>
      <c r="Q103" s="29" t="s">
        <v>423</v>
      </c>
      <c r="R103" s="29">
        <v>1</v>
      </c>
      <c r="S103" s="43"/>
    </row>
    <row r="104" spans="13:19" x14ac:dyDescent="0.25">
      <c r="M104" s="49"/>
      <c r="N104" s="29" t="s">
        <v>465</v>
      </c>
      <c r="O104" s="29" t="s">
        <v>371</v>
      </c>
      <c r="P104" s="29" t="s">
        <v>273</v>
      </c>
      <c r="Q104" s="29" t="s">
        <v>420</v>
      </c>
      <c r="R104" s="29">
        <v>1</v>
      </c>
      <c r="S104" s="43"/>
    </row>
    <row r="105" spans="13:19" x14ac:dyDescent="0.25">
      <c r="M105" s="49"/>
      <c r="N105" s="29" t="s">
        <v>465</v>
      </c>
      <c r="O105" s="29" t="s">
        <v>371</v>
      </c>
      <c r="P105" s="29" t="s">
        <v>317</v>
      </c>
      <c r="Q105" s="29" t="s">
        <v>438</v>
      </c>
      <c r="R105" s="29">
        <v>1</v>
      </c>
      <c r="S105" s="43"/>
    </row>
    <row r="106" spans="13:19" x14ac:dyDescent="0.25">
      <c r="M106" s="49"/>
      <c r="N106" s="29" t="s">
        <v>465</v>
      </c>
      <c r="O106" s="29" t="s">
        <v>371</v>
      </c>
      <c r="P106" s="29" t="s">
        <v>50</v>
      </c>
      <c r="Q106" s="29" t="s">
        <v>417</v>
      </c>
      <c r="R106" s="29">
        <v>5</v>
      </c>
      <c r="S106" s="43"/>
    </row>
    <row r="107" spans="13:19" x14ac:dyDescent="0.25">
      <c r="M107" s="49"/>
      <c r="N107" s="29" t="s">
        <v>466</v>
      </c>
      <c r="O107" s="29" t="s">
        <v>372</v>
      </c>
      <c r="P107" s="29" t="s">
        <v>269</v>
      </c>
      <c r="Q107" s="29" t="s">
        <v>426</v>
      </c>
      <c r="R107" s="29">
        <v>1</v>
      </c>
      <c r="S107" s="43"/>
    </row>
    <row r="108" spans="13:19" x14ac:dyDescent="0.25">
      <c r="M108" s="49"/>
      <c r="N108" s="29" t="s">
        <v>467</v>
      </c>
      <c r="O108" s="29" t="s">
        <v>373</v>
      </c>
      <c r="P108" s="29" t="s">
        <v>51</v>
      </c>
      <c r="Q108" s="29" t="s">
        <v>419</v>
      </c>
      <c r="R108" s="29">
        <v>1</v>
      </c>
      <c r="S108" s="43"/>
    </row>
    <row r="109" spans="13:19" x14ac:dyDescent="0.25">
      <c r="M109" s="49"/>
      <c r="N109" s="29" t="s">
        <v>467</v>
      </c>
      <c r="O109" s="29" t="s">
        <v>373</v>
      </c>
      <c r="P109" s="29" t="s">
        <v>340</v>
      </c>
      <c r="Q109" s="29" t="s">
        <v>418</v>
      </c>
      <c r="R109" s="29">
        <v>1</v>
      </c>
      <c r="S109" s="43"/>
    </row>
    <row r="110" spans="13:19" x14ac:dyDescent="0.25">
      <c r="M110" s="49"/>
      <c r="N110" s="29" t="s">
        <v>467</v>
      </c>
      <c r="O110" s="29" t="s">
        <v>373</v>
      </c>
      <c r="P110" s="29" t="s">
        <v>332</v>
      </c>
      <c r="Q110" s="29" t="s">
        <v>438</v>
      </c>
      <c r="R110" s="29">
        <v>1</v>
      </c>
      <c r="S110" s="43"/>
    </row>
    <row r="111" spans="13:19" x14ac:dyDescent="0.25">
      <c r="M111" s="49"/>
      <c r="N111" s="29" t="s">
        <v>468</v>
      </c>
      <c r="O111" s="29" t="s">
        <v>374</v>
      </c>
      <c r="P111" s="29" t="s">
        <v>109</v>
      </c>
      <c r="Q111" s="29" t="s">
        <v>417</v>
      </c>
      <c r="R111" s="29">
        <v>1</v>
      </c>
      <c r="S111" s="43"/>
    </row>
    <row r="112" spans="13:19" x14ac:dyDescent="0.25">
      <c r="M112" s="49"/>
      <c r="N112" s="29" t="s">
        <v>469</v>
      </c>
      <c r="O112" s="29" t="s">
        <v>375</v>
      </c>
      <c r="P112" s="29" t="s">
        <v>109</v>
      </c>
      <c r="Q112" s="29" t="s">
        <v>417</v>
      </c>
      <c r="R112" s="29">
        <v>1</v>
      </c>
      <c r="S112" s="43"/>
    </row>
    <row r="113" spans="13:19" x14ac:dyDescent="0.25">
      <c r="M113" s="49"/>
      <c r="N113" s="29" t="s">
        <v>470</v>
      </c>
      <c r="O113" s="29" t="s">
        <v>376</v>
      </c>
      <c r="P113" s="29" t="s">
        <v>109</v>
      </c>
      <c r="Q113" s="29" t="s">
        <v>417</v>
      </c>
      <c r="R113" s="29">
        <v>1</v>
      </c>
      <c r="S113" s="43"/>
    </row>
    <row r="114" spans="13:19" x14ac:dyDescent="0.25">
      <c r="M114" s="49"/>
      <c r="N114" s="29" t="s">
        <v>471</v>
      </c>
      <c r="O114" s="29" t="s">
        <v>377</v>
      </c>
      <c r="P114" s="29" t="s">
        <v>51</v>
      </c>
      <c r="Q114" s="29" t="s">
        <v>419</v>
      </c>
      <c r="R114" s="29">
        <v>1</v>
      </c>
      <c r="S114" s="43"/>
    </row>
    <row r="115" spans="13:19" x14ac:dyDescent="0.25">
      <c r="M115" s="49"/>
      <c r="N115" s="29" t="s">
        <v>471</v>
      </c>
      <c r="O115" s="29" t="s">
        <v>377</v>
      </c>
      <c r="P115" s="29" t="s">
        <v>182</v>
      </c>
      <c r="Q115" s="29" t="s">
        <v>430</v>
      </c>
      <c r="R115" s="29">
        <v>1</v>
      </c>
      <c r="S115" s="43"/>
    </row>
    <row r="116" spans="13:19" x14ac:dyDescent="0.25">
      <c r="M116" s="49"/>
      <c r="N116" s="29" t="s">
        <v>471</v>
      </c>
      <c r="O116" s="29" t="s">
        <v>377</v>
      </c>
      <c r="P116" s="29" t="s">
        <v>66</v>
      </c>
      <c r="Q116" s="29" t="s">
        <v>430</v>
      </c>
      <c r="R116" s="29">
        <v>1</v>
      </c>
      <c r="S116" s="43"/>
    </row>
    <row r="117" spans="13:19" x14ac:dyDescent="0.25">
      <c r="M117" s="49"/>
      <c r="N117" s="29" t="s">
        <v>471</v>
      </c>
      <c r="O117" s="29" t="s">
        <v>377</v>
      </c>
      <c r="P117" s="29" t="s">
        <v>169</v>
      </c>
      <c r="Q117" s="29" t="s">
        <v>416</v>
      </c>
      <c r="R117" s="29">
        <v>1</v>
      </c>
      <c r="S117" s="43"/>
    </row>
    <row r="118" spans="13:19" x14ac:dyDescent="0.25">
      <c r="M118" s="49"/>
      <c r="N118" s="29" t="s">
        <v>471</v>
      </c>
      <c r="O118" s="29" t="s">
        <v>378</v>
      </c>
      <c r="P118" s="29" t="s">
        <v>93</v>
      </c>
      <c r="Q118" s="29" t="s">
        <v>439</v>
      </c>
      <c r="R118" s="29">
        <v>1</v>
      </c>
      <c r="S118" s="43"/>
    </row>
    <row r="119" spans="13:19" x14ac:dyDescent="0.25">
      <c r="M119" s="49"/>
      <c r="N119" s="29" t="s">
        <v>472</v>
      </c>
      <c r="O119" s="29" t="s">
        <v>379</v>
      </c>
      <c r="P119" s="29" t="s">
        <v>135</v>
      </c>
      <c r="Q119" s="29" t="s">
        <v>425</v>
      </c>
      <c r="R119" s="29">
        <v>2</v>
      </c>
      <c r="S119" s="43"/>
    </row>
    <row r="120" spans="13:19" x14ac:dyDescent="0.25">
      <c r="M120" s="49"/>
      <c r="N120" s="29" t="s">
        <v>472</v>
      </c>
      <c r="O120" s="29" t="s">
        <v>379</v>
      </c>
      <c r="P120" s="29" t="s">
        <v>59</v>
      </c>
      <c r="Q120" s="29" t="s">
        <v>428</v>
      </c>
      <c r="R120" s="29">
        <v>1</v>
      </c>
      <c r="S120" s="43"/>
    </row>
    <row r="121" spans="13:19" x14ac:dyDescent="0.25">
      <c r="M121" s="49"/>
      <c r="N121" s="29" t="s">
        <v>472</v>
      </c>
      <c r="O121" s="29" t="s">
        <v>379</v>
      </c>
      <c r="P121" s="29" t="s">
        <v>321</v>
      </c>
      <c r="Q121" s="29" t="s">
        <v>434</v>
      </c>
      <c r="R121" s="29">
        <v>1</v>
      </c>
      <c r="S121" s="43"/>
    </row>
    <row r="122" spans="13:19" x14ac:dyDescent="0.25">
      <c r="M122" s="49"/>
      <c r="N122" s="29" t="s">
        <v>472</v>
      </c>
      <c r="O122" s="29" t="s">
        <v>379</v>
      </c>
      <c r="P122" s="29" t="s">
        <v>53</v>
      </c>
      <c r="Q122" s="29" t="s">
        <v>435</v>
      </c>
      <c r="R122" s="29">
        <v>1</v>
      </c>
      <c r="S122" s="43"/>
    </row>
    <row r="123" spans="13:19" x14ac:dyDescent="0.25">
      <c r="M123" s="49"/>
      <c r="N123" s="29" t="s">
        <v>472</v>
      </c>
      <c r="O123" s="29" t="s">
        <v>379</v>
      </c>
      <c r="P123" s="29" t="s">
        <v>108</v>
      </c>
      <c r="Q123" s="29" t="s">
        <v>417</v>
      </c>
      <c r="R123" s="29">
        <v>2</v>
      </c>
      <c r="S123" s="43"/>
    </row>
    <row r="124" spans="13:19" x14ac:dyDescent="0.25">
      <c r="M124" s="49"/>
      <c r="N124" s="29" t="s">
        <v>472</v>
      </c>
      <c r="O124" s="29" t="s">
        <v>379</v>
      </c>
      <c r="P124" s="29" t="s">
        <v>160</v>
      </c>
      <c r="Q124" s="29" t="s">
        <v>419</v>
      </c>
      <c r="R124" s="29">
        <v>1</v>
      </c>
      <c r="S124" s="43"/>
    </row>
    <row r="125" spans="13:19" x14ac:dyDescent="0.25">
      <c r="M125" s="49"/>
      <c r="N125" s="29" t="s">
        <v>472</v>
      </c>
      <c r="O125" s="29" t="s">
        <v>379</v>
      </c>
      <c r="P125" s="29" t="s">
        <v>338</v>
      </c>
      <c r="Q125" s="29" t="s">
        <v>429</v>
      </c>
      <c r="R125" s="29">
        <v>1</v>
      </c>
      <c r="S125" s="43"/>
    </row>
    <row r="126" spans="13:19" x14ac:dyDescent="0.25">
      <c r="M126" s="49"/>
      <c r="N126" s="29" t="s">
        <v>472</v>
      </c>
      <c r="O126" s="29" t="s">
        <v>379</v>
      </c>
      <c r="P126" s="29" t="s">
        <v>75</v>
      </c>
      <c r="Q126" s="29" t="s">
        <v>437</v>
      </c>
      <c r="R126" s="29">
        <v>1</v>
      </c>
      <c r="S126" s="43"/>
    </row>
    <row r="127" spans="13:19" x14ac:dyDescent="0.25">
      <c r="M127" s="49"/>
      <c r="N127" s="29" t="s">
        <v>472</v>
      </c>
      <c r="O127" s="29" t="s">
        <v>379</v>
      </c>
      <c r="P127" s="29" t="s">
        <v>115</v>
      </c>
      <c r="Q127" s="29" t="s">
        <v>430</v>
      </c>
      <c r="R127" s="29">
        <v>1</v>
      </c>
      <c r="S127" s="43"/>
    </row>
    <row r="128" spans="13:19" x14ac:dyDescent="0.25">
      <c r="M128" s="49"/>
      <c r="N128" s="29" t="s">
        <v>472</v>
      </c>
      <c r="O128" s="29" t="s">
        <v>379</v>
      </c>
      <c r="P128" s="29" t="s">
        <v>145</v>
      </c>
      <c r="Q128" s="29" t="s">
        <v>435</v>
      </c>
      <c r="R128" s="29">
        <v>1</v>
      </c>
      <c r="S128" s="43"/>
    </row>
    <row r="129" spans="13:19" x14ac:dyDescent="0.25">
      <c r="M129" s="49"/>
      <c r="N129" s="29" t="s">
        <v>472</v>
      </c>
      <c r="O129" s="29" t="s">
        <v>379</v>
      </c>
      <c r="P129" s="29" t="s">
        <v>51</v>
      </c>
      <c r="Q129" s="29" t="s">
        <v>419</v>
      </c>
      <c r="R129" s="29">
        <v>4</v>
      </c>
      <c r="S129" s="43"/>
    </row>
    <row r="130" spans="13:19" x14ac:dyDescent="0.25">
      <c r="M130" s="49"/>
      <c r="N130" s="29" t="s">
        <v>472</v>
      </c>
      <c r="O130" s="29" t="s">
        <v>379</v>
      </c>
      <c r="P130" s="29" t="s">
        <v>109</v>
      </c>
      <c r="Q130" s="29" t="s">
        <v>417</v>
      </c>
      <c r="R130" s="29">
        <v>1</v>
      </c>
      <c r="S130" s="43"/>
    </row>
    <row r="131" spans="13:19" x14ac:dyDescent="0.25">
      <c r="M131" s="49"/>
      <c r="N131" s="29" t="s">
        <v>472</v>
      </c>
      <c r="O131" s="29" t="s">
        <v>379</v>
      </c>
      <c r="P131" s="29" t="s">
        <v>285</v>
      </c>
      <c r="Q131" s="29" t="s">
        <v>436</v>
      </c>
      <c r="R131" s="29">
        <v>1</v>
      </c>
      <c r="S131" s="43"/>
    </row>
    <row r="132" spans="13:19" x14ac:dyDescent="0.25">
      <c r="M132" s="49"/>
      <c r="N132" s="29" t="s">
        <v>472</v>
      </c>
      <c r="O132" s="29" t="s">
        <v>379</v>
      </c>
      <c r="P132" s="29" t="s">
        <v>68</v>
      </c>
      <c r="Q132" s="29" t="s">
        <v>419</v>
      </c>
      <c r="R132" s="29">
        <v>1</v>
      </c>
      <c r="S132" s="43"/>
    </row>
    <row r="133" spans="13:19" x14ac:dyDescent="0.25">
      <c r="M133" s="49"/>
      <c r="N133" s="29" t="s">
        <v>472</v>
      </c>
      <c r="O133" s="29" t="s">
        <v>379</v>
      </c>
      <c r="P133" s="29" t="s">
        <v>192</v>
      </c>
      <c r="Q133" s="29" t="s">
        <v>424</v>
      </c>
      <c r="R133" s="29">
        <v>1</v>
      </c>
      <c r="S133" s="43"/>
    </row>
    <row r="134" spans="13:19" x14ac:dyDescent="0.25">
      <c r="M134" s="49"/>
      <c r="N134" s="29" t="s">
        <v>472</v>
      </c>
      <c r="O134" s="29" t="s">
        <v>379</v>
      </c>
      <c r="P134" s="29" t="s">
        <v>331</v>
      </c>
      <c r="Q134" s="29" t="s">
        <v>427</v>
      </c>
      <c r="R134" s="29">
        <v>1</v>
      </c>
      <c r="S134" s="43"/>
    </row>
    <row r="135" spans="13:19" x14ac:dyDescent="0.25">
      <c r="M135" s="49"/>
      <c r="N135" s="29" t="s">
        <v>472</v>
      </c>
      <c r="O135" s="29" t="s">
        <v>379</v>
      </c>
      <c r="P135" s="29" t="s">
        <v>155</v>
      </c>
      <c r="Q135" s="29" t="s">
        <v>428</v>
      </c>
      <c r="R135" s="29">
        <v>1</v>
      </c>
      <c r="S135" s="43"/>
    </row>
    <row r="136" spans="13:19" x14ac:dyDescent="0.25">
      <c r="M136" s="49"/>
      <c r="N136" s="29" t="s">
        <v>472</v>
      </c>
      <c r="O136" s="29" t="s">
        <v>379</v>
      </c>
      <c r="P136" s="29" t="s">
        <v>50</v>
      </c>
      <c r="Q136" s="29" t="s">
        <v>417</v>
      </c>
      <c r="R136" s="29">
        <v>27</v>
      </c>
      <c r="S136" s="43"/>
    </row>
    <row r="137" spans="13:19" x14ac:dyDescent="0.25">
      <c r="M137" s="49"/>
      <c r="N137" s="29" t="s">
        <v>472</v>
      </c>
      <c r="O137" s="29" t="s">
        <v>379</v>
      </c>
      <c r="P137" s="29" t="s">
        <v>72</v>
      </c>
      <c r="Q137" s="29" t="s">
        <v>424</v>
      </c>
      <c r="R137" s="29">
        <v>1</v>
      </c>
      <c r="S137" s="43"/>
    </row>
    <row r="138" spans="13:19" x14ac:dyDescent="0.25">
      <c r="M138" s="49"/>
      <c r="N138" s="29" t="s">
        <v>472</v>
      </c>
      <c r="O138" s="29" t="s">
        <v>379</v>
      </c>
      <c r="P138" s="29" t="s">
        <v>104</v>
      </c>
      <c r="Q138" s="29" t="s">
        <v>424</v>
      </c>
      <c r="R138" s="29">
        <v>1</v>
      </c>
      <c r="S138" s="43"/>
    </row>
    <row r="139" spans="13:19" x14ac:dyDescent="0.25">
      <c r="M139" s="49"/>
      <c r="N139" s="29" t="s">
        <v>472</v>
      </c>
      <c r="O139" s="29" t="s">
        <v>379</v>
      </c>
      <c r="P139" s="29" t="s">
        <v>243</v>
      </c>
      <c r="Q139" s="29" t="s">
        <v>420</v>
      </c>
      <c r="R139" s="29">
        <v>2</v>
      </c>
      <c r="S139" s="43"/>
    </row>
    <row r="140" spans="13:19" x14ac:dyDescent="0.25">
      <c r="M140" s="49"/>
      <c r="N140" s="29" t="s">
        <v>472</v>
      </c>
      <c r="O140" s="29" t="s">
        <v>379</v>
      </c>
      <c r="P140" s="29" t="s">
        <v>107</v>
      </c>
      <c r="Q140" s="29" t="s">
        <v>430</v>
      </c>
      <c r="R140" s="29">
        <v>1</v>
      </c>
      <c r="S140" s="43"/>
    </row>
    <row r="141" spans="13:19" x14ac:dyDescent="0.25">
      <c r="M141" s="49"/>
      <c r="N141" s="29" t="s">
        <v>472</v>
      </c>
      <c r="O141" s="29" t="s">
        <v>379</v>
      </c>
      <c r="P141" s="29" t="s">
        <v>297</v>
      </c>
      <c r="Q141" s="29" t="s">
        <v>424</v>
      </c>
      <c r="R141" s="29">
        <v>1</v>
      </c>
      <c r="S141" s="43"/>
    </row>
    <row r="142" spans="13:19" x14ac:dyDescent="0.25">
      <c r="M142" s="49"/>
      <c r="N142" s="29" t="s">
        <v>473</v>
      </c>
      <c r="O142" s="29" t="s">
        <v>380</v>
      </c>
      <c r="P142" s="29" t="s">
        <v>318</v>
      </c>
      <c r="Q142" s="29" t="s">
        <v>422</v>
      </c>
      <c r="R142" s="29">
        <v>1</v>
      </c>
      <c r="S142" s="43"/>
    </row>
    <row r="143" spans="13:19" x14ac:dyDescent="0.25">
      <c r="M143" s="49"/>
      <c r="N143" s="29" t="s">
        <v>473</v>
      </c>
      <c r="O143" s="29" t="s">
        <v>380</v>
      </c>
      <c r="P143" s="29" t="s">
        <v>316</v>
      </c>
      <c r="Q143" s="29" t="s">
        <v>416</v>
      </c>
      <c r="R143" s="29">
        <v>1</v>
      </c>
      <c r="S143" s="43"/>
    </row>
    <row r="144" spans="13:19" x14ac:dyDescent="0.25">
      <c r="M144" s="49"/>
      <c r="N144" s="29" t="s">
        <v>473</v>
      </c>
      <c r="O144" s="29" t="s">
        <v>380</v>
      </c>
      <c r="P144" s="29" t="s">
        <v>279</v>
      </c>
      <c r="Q144" s="29" t="s">
        <v>419</v>
      </c>
      <c r="R144" s="29">
        <v>1</v>
      </c>
      <c r="S144" s="43"/>
    </row>
    <row r="145" spans="13:19" x14ac:dyDescent="0.25">
      <c r="M145" s="49"/>
      <c r="N145" s="29" t="s">
        <v>473</v>
      </c>
      <c r="O145" s="29" t="s">
        <v>380</v>
      </c>
      <c r="P145" s="29" t="s">
        <v>133</v>
      </c>
      <c r="Q145" s="29" t="s">
        <v>430</v>
      </c>
      <c r="R145" s="29">
        <v>1</v>
      </c>
      <c r="S145" s="43"/>
    </row>
    <row r="146" spans="13:19" x14ac:dyDescent="0.25">
      <c r="M146" s="49"/>
      <c r="N146" s="29" t="s">
        <v>473</v>
      </c>
      <c r="O146" s="29" t="s">
        <v>380</v>
      </c>
      <c r="P146" s="29" t="s">
        <v>145</v>
      </c>
      <c r="Q146" s="29" t="s">
        <v>435</v>
      </c>
      <c r="R146" s="29">
        <v>1</v>
      </c>
      <c r="S146" s="43"/>
    </row>
    <row r="147" spans="13:19" x14ac:dyDescent="0.25">
      <c r="M147" s="49"/>
      <c r="N147" s="29" t="s">
        <v>473</v>
      </c>
      <c r="O147" s="29" t="s">
        <v>380</v>
      </c>
      <c r="P147" s="29" t="s">
        <v>110</v>
      </c>
      <c r="Q147" s="29" t="s">
        <v>417</v>
      </c>
      <c r="R147" s="29">
        <v>1</v>
      </c>
      <c r="S147" s="43"/>
    </row>
    <row r="148" spans="13:19" x14ac:dyDescent="0.25">
      <c r="M148" s="49"/>
      <c r="N148" s="29" t="s">
        <v>473</v>
      </c>
      <c r="O148" s="29" t="s">
        <v>380</v>
      </c>
      <c r="P148" s="29" t="s">
        <v>52</v>
      </c>
      <c r="Q148" s="29" t="s">
        <v>419</v>
      </c>
      <c r="R148" s="29">
        <v>1</v>
      </c>
      <c r="S148" s="43"/>
    </row>
    <row r="149" spans="13:19" x14ac:dyDescent="0.25">
      <c r="M149" s="49"/>
      <c r="N149" s="29" t="s">
        <v>473</v>
      </c>
      <c r="O149" s="29" t="s">
        <v>380</v>
      </c>
      <c r="P149" s="29" t="s">
        <v>51</v>
      </c>
      <c r="Q149" s="29" t="s">
        <v>419</v>
      </c>
      <c r="R149" s="29">
        <v>1</v>
      </c>
      <c r="S149" s="43"/>
    </row>
    <row r="150" spans="13:19" x14ac:dyDescent="0.25">
      <c r="M150" s="49"/>
      <c r="N150" s="29" t="s">
        <v>473</v>
      </c>
      <c r="O150" s="29" t="s">
        <v>380</v>
      </c>
      <c r="P150" s="29" t="s">
        <v>64</v>
      </c>
      <c r="Q150" s="29" t="s">
        <v>419</v>
      </c>
      <c r="R150" s="29">
        <v>1</v>
      </c>
      <c r="S150" s="43"/>
    </row>
    <row r="151" spans="13:19" x14ac:dyDescent="0.25">
      <c r="M151" s="49"/>
      <c r="N151" s="29" t="s">
        <v>473</v>
      </c>
      <c r="O151" s="29" t="s">
        <v>380</v>
      </c>
      <c r="P151" s="29" t="s">
        <v>181</v>
      </c>
      <c r="Q151" s="29" t="s">
        <v>423</v>
      </c>
      <c r="R151" s="29">
        <v>1</v>
      </c>
      <c r="S151" s="43"/>
    </row>
    <row r="152" spans="13:19" x14ac:dyDescent="0.25">
      <c r="M152" s="49"/>
      <c r="N152" s="29" t="s">
        <v>473</v>
      </c>
      <c r="O152" s="29" t="s">
        <v>380</v>
      </c>
      <c r="P152" s="29" t="s">
        <v>334</v>
      </c>
      <c r="Q152" s="29" t="s">
        <v>440</v>
      </c>
      <c r="R152" s="29">
        <v>1</v>
      </c>
      <c r="S152" s="43"/>
    </row>
    <row r="153" spans="13:19" x14ac:dyDescent="0.25">
      <c r="M153" s="49"/>
      <c r="N153" s="29" t="s">
        <v>473</v>
      </c>
      <c r="O153" s="29" t="s">
        <v>380</v>
      </c>
      <c r="P153" s="29" t="s">
        <v>192</v>
      </c>
      <c r="Q153" s="29" t="s">
        <v>424</v>
      </c>
      <c r="R153" s="29">
        <v>1</v>
      </c>
      <c r="S153" s="43"/>
    </row>
    <row r="154" spans="13:19" x14ac:dyDescent="0.25">
      <c r="M154" s="49"/>
      <c r="N154" s="29" t="s">
        <v>473</v>
      </c>
      <c r="O154" s="29" t="s">
        <v>380</v>
      </c>
      <c r="P154" s="29" t="s">
        <v>331</v>
      </c>
      <c r="Q154" s="29" t="s">
        <v>427</v>
      </c>
      <c r="R154" s="29">
        <v>1</v>
      </c>
      <c r="S154" s="43"/>
    </row>
    <row r="155" spans="13:19" x14ac:dyDescent="0.25">
      <c r="M155" s="49"/>
      <c r="N155" s="29" t="s">
        <v>473</v>
      </c>
      <c r="O155" s="29" t="s">
        <v>380</v>
      </c>
      <c r="P155" s="29" t="s">
        <v>50</v>
      </c>
      <c r="Q155" s="29" t="s">
        <v>417</v>
      </c>
      <c r="R155" s="29">
        <v>11</v>
      </c>
      <c r="S155" s="43"/>
    </row>
    <row r="156" spans="13:19" x14ac:dyDescent="0.25">
      <c r="M156" s="49"/>
      <c r="N156" s="29" t="s">
        <v>473</v>
      </c>
      <c r="O156" s="29" t="s">
        <v>380</v>
      </c>
      <c r="P156" s="29" t="s">
        <v>72</v>
      </c>
      <c r="Q156" s="29" t="s">
        <v>424</v>
      </c>
      <c r="R156" s="29">
        <v>1</v>
      </c>
      <c r="S156" s="43"/>
    </row>
    <row r="157" spans="13:19" x14ac:dyDescent="0.25">
      <c r="M157" s="49"/>
      <c r="N157" s="29" t="s">
        <v>474</v>
      </c>
      <c r="O157" s="29" t="s">
        <v>381</v>
      </c>
      <c r="P157" s="29" t="s">
        <v>57</v>
      </c>
      <c r="Q157" s="29" t="s">
        <v>416</v>
      </c>
      <c r="R157" s="29">
        <v>1</v>
      </c>
      <c r="S157" s="43"/>
    </row>
    <row r="158" spans="13:19" x14ac:dyDescent="0.25">
      <c r="M158" s="49"/>
      <c r="N158" s="29" t="s">
        <v>474</v>
      </c>
      <c r="O158" s="29" t="s">
        <v>381</v>
      </c>
      <c r="P158" s="29" t="s">
        <v>119</v>
      </c>
      <c r="Q158" s="29" t="s">
        <v>430</v>
      </c>
      <c r="R158" s="29">
        <v>1</v>
      </c>
      <c r="S158" s="43"/>
    </row>
    <row r="159" spans="13:19" x14ac:dyDescent="0.25">
      <c r="M159" s="49"/>
      <c r="N159" s="29" t="s">
        <v>474</v>
      </c>
      <c r="O159" s="29" t="s">
        <v>381</v>
      </c>
      <c r="P159" s="29" t="s">
        <v>114</v>
      </c>
      <c r="Q159" s="29" t="s">
        <v>417</v>
      </c>
      <c r="R159" s="29">
        <v>1</v>
      </c>
      <c r="S159" s="43"/>
    </row>
    <row r="160" spans="13:19" x14ac:dyDescent="0.25">
      <c r="M160" s="49"/>
      <c r="N160" s="29" t="s">
        <v>474</v>
      </c>
      <c r="O160" s="29" t="s">
        <v>381</v>
      </c>
      <c r="P160" s="29" t="s">
        <v>54</v>
      </c>
      <c r="Q160" s="29" t="s">
        <v>419</v>
      </c>
      <c r="R160" s="29">
        <v>1</v>
      </c>
      <c r="S160" s="43"/>
    </row>
    <row r="161" spans="13:19" x14ac:dyDescent="0.25">
      <c r="M161" s="49"/>
      <c r="N161" s="29" t="s">
        <v>474</v>
      </c>
      <c r="O161" s="29" t="s">
        <v>381</v>
      </c>
      <c r="P161" s="29" t="s">
        <v>50</v>
      </c>
      <c r="Q161" s="29" t="s">
        <v>417</v>
      </c>
      <c r="R161" s="29">
        <v>1</v>
      </c>
      <c r="S161" s="43"/>
    </row>
    <row r="162" spans="13:19" x14ac:dyDescent="0.25">
      <c r="M162" s="49"/>
      <c r="N162" s="29" t="s">
        <v>475</v>
      </c>
      <c r="O162" s="29" t="s">
        <v>382</v>
      </c>
      <c r="P162" s="29" t="s">
        <v>112</v>
      </c>
      <c r="Q162" s="29" t="s">
        <v>417</v>
      </c>
      <c r="R162" s="29">
        <v>1</v>
      </c>
      <c r="S162" s="43"/>
    </row>
    <row r="163" spans="13:19" x14ac:dyDescent="0.25">
      <c r="M163" s="49"/>
      <c r="N163" s="29" t="s">
        <v>475</v>
      </c>
      <c r="O163" s="29" t="s">
        <v>382</v>
      </c>
      <c r="P163" s="29" t="s">
        <v>114</v>
      </c>
      <c r="Q163" s="29" t="s">
        <v>417</v>
      </c>
      <c r="R163" s="29">
        <v>1</v>
      </c>
      <c r="S163" s="43"/>
    </row>
    <row r="164" spans="13:19" x14ac:dyDescent="0.25">
      <c r="M164" s="49"/>
      <c r="N164" s="29" t="s">
        <v>475</v>
      </c>
      <c r="O164" s="29" t="s">
        <v>382</v>
      </c>
      <c r="P164" s="29" t="s">
        <v>70</v>
      </c>
      <c r="Q164" s="29" t="s">
        <v>416</v>
      </c>
      <c r="R164" s="29">
        <v>1</v>
      </c>
      <c r="S164" s="43"/>
    </row>
    <row r="165" spans="13:19" x14ac:dyDescent="0.25">
      <c r="M165" s="49"/>
      <c r="N165" s="29" t="s">
        <v>476</v>
      </c>
      <c r="O165" s="29" t="s">
        <v>383</v>
      </c>
      <c r="P165" s="29" t="s">
        <v>61</v>
      </c>
      <c r="Q165" s="29" t="s">
        <v>424</v>
      </c>
      <c r="R165" s="29">
        <v>1</v>
      </c>
      <c r="S165" s="43"/>
    </row>
    <row r="166" spans="13:19" x14ac:dyDescent="0.25">
      <c r="M166" s="49"/>
      <c r="N166" s="29" t="s">
        <v>476</v>
      </c>
      <c r="O166" s="29" t="s">
        <v>383</v>
      </c>
      <c r="P166" s="29" t="s">
        <v>133</v>
      </c>
      <c r="Q166" s="29" t="s">
        <v>430</v>
      </c>
      <c r="R166" s="29">
        <v>1</v>
      </c>
      <c r="S166" s="43"/>
    </row>
    <row r="167" spans="13:19" x14ac:dyDescent="0.25">
      <c r="M167" s="49"/>
      <c r="N167" s="29" t="s">
        <v>477</v>
      </c>
      <c r="O167" s="29" t="s">
        <v>384</v>
      </c>
      <c r="P167" s="29" t="s">
        <v>50</v>
      </c>
      <c r="Q167" s="29" t="s">
        <v>417</v>
      </c>
      <c r="R167" s="29">
        <v>2</v>
      </c>
      <c r="S167" s="43"/>
    </row>
    <row r="168" spans="13:19" x14ac:dyDescent="0.25">
      <c r="M168" s="49"/>
      <c r="N168" s="29" t="s">
        <v>478</v>
      </c>
      <c r="O168" s="29" t="s">
        <v>385</v>
      </c>
      <c r="P168" s="29" t="s">
        <v>108</v>
      </c>
      <c r="Q168" s="29" t="s">
        <v>417</v>
      </c>
      <c r="R168" s="29">
        <v>2</v>
      </c>
      <c r="S168" s="43"/>
    </row>
    <row r="169" spans="13:19" x14ac:dyDescent="0.25">
      <c r="M169" s="49"/>
      <c r="N169" s="29" t="s">
        <v>478</v>
      </c>
      <c r="O169" s="29" t="s">
        <v>385</v>
      </c>
      <c r="P169" s="29" t="s">
        <v>52</v>
      </c>
      <c r="Q169" s="29" t="s">
        <v>419</v>
      </c>
      <c r="R169" s="29">
        <v>1</v>
      </c>
      <c r="S169" s="43"/>
    </row>
    <row r="170" spans="13:19" x14ac:dyDescent="0.25">
      <c r="M170" s="49"/>
      <c r="N170" s="29" t="s">
        <v>478</v>
      </c>
      <c r="O170" s="29" t="s">
        <v>385</v>
      </c>
      <c r="P170" s="29" t="s">
        <v>50</v>
      </c>
      <c r="Q170" s="29" t="s">
        <v>417</v>
      </c>
      <c r="R170" s="29">
        <v>5</v>
      </c>
      <c r="S170" s="43"/>
    </row>
    <row r="171" spans="13:19" x14ac:dyDescent="0.25">
      <c r="M171" s="49"/>
      <c r="N171" s="29" t="s">
        <v>478</v>
      </c>
      <c r="O171" s="29" t="s">
        <v>385</v>
      </c>
      <c r="P171" s="29" t="s">
        <v>111</v>
      </c>
      <c r="Q171" s="29" t="s">
        <v>417</v>
      </c>
      <c r="R171" s="29">
        <v>1</v>
      </c>
      <c r="S171" s="43"/>
    </row>
    <row r="172" spans="13:19" x14ac:dyDescent="0.25">
      <c r="M172" s="49"/>
      <c r="N172" s="29" t="s">
        <v>479</v>
      </c>
      <c r="O172" s="29" t="s">
        <v>386</v>
      </c>
      <c r="P172" s="29" t="s">
        <v>118</v>
      </c>
      <c r="Q172" s="29" t="s">
        <v>431</v>
      </c>
      <c r="R172" s="29">
        <v>1</v>
      </c>
      <c r="S172" s="43"/>
    </row>
    <row r="173" spans="13:19" x14ac:dyDescent="0.25">
      <c r="M173" s="49"/>
      <c r="N173" s="29" t="s">
        <v>479</v>
      </c>
      <c r="O173" s="29" t="s">
        <v>386</v>
      </c>
      <c r="P173" s="29" t="s">
        <v>50</v>
      </c>
      <c r="Q173" s="29" t="s">
        <v>417</v>
      </c>
      <c r="R173" s="29">
        <v>2</v>
      </c>
      <c r="S173" s="43"/>
    </row>
    <row r="174" spans="13:19" x14ac:dyDescent="0.25">
      <c r="M174" s="49"/>
      <c r="N174" s="29" t="s">
        <v>480</v>
      </c>
      <c r="O174" s="29" t="s">
        <v>387</v>
      </c>
      <c r="P174" s="29" t="s">
        <v>68</v>
      </c>
      <c r="Q174" s="29" t="s">
        <v>419</v>
      </c>
      <c r="R174" s="29">
        <v>1</v>
      </c>
      <c r="S174" s="43"/>
    </row>
    <row r="175" spans="13:19" x14ac:dyDescent="0.25">
      <c r="M175" s="49"/>
      <c r="N175" s="29" t="s">
        <v>480</v>
      </c>
      <c r="O175" s="29" t="s">
        <v>387</v>
      </c>
      <c r="P175" s="29" t="s">
        <v>96</v>
      </c>
      <c r="Q175" s="29" t="s">
        <v>435</v>
      </c>
      <c r="R175" s="29">
        <v>1</v>
      </c>
      <c r="S175" s="43"/>
    </row>
    <row r="176" spans="13:19" x14ac:dyDescent="0.25">
      <c r="M176" s="49"/>
      <c r="N176" s="29" t="s">
        <v>481</v>
      </c>
      <c r="O176" s="29" t="s">
        <v>388</v>
      </c>
      <c r="P176" s="29" t="s">
        <v>109</v>
      </c>
      <c r="Q176" s="29" t="s">
        <v>417</v>
      </c>
      <c r="R176" s="29">
        <v>1</v>
      </c>
      <c r="S176" s="43"/>
    </row>
    <row r="177" spans="13:19" x14ac:dyDescent="0.25">
      <c r="M177" s="49"/>
      <c r="N177" s="29" t="s">
        <v>481</v>
      </c>
      <c r="O177" s="29" t="s">
        <v>388</v>
      </c>
      <c r="P177" s="29" t="s">
        <v>50</v>
      </c>
      <c r="Q177" s="29" t="s">
        <v>417</v>
      </c>
      <c r="R177" s="29">
        <v>1</v>
      </c>
      <c r="S177" s="43"/>
    </row>
    <row r="178" spans="13:19" x14ac:dyDescent="0.25">
      <c r="M178" s="49"/>
      <c r="N178" s="29" t="s">
        <v>482</v>
      </c>
      <c r="O178" s="29" t="s">
        <v>389</v>
      </c>
      <c r="P178" s="29" t="s">
        <v>51</v>
      </c>
      <c r="Q178" s="29" t="s">
        <v>419</v>
      </c>
      <c r="R178" s="29">
        <v>1</v>
      </c>
      <c r="S178" s="43"/>
    </row>
    <row r="179" spans="13:19" x14ac:dyDescent="0.25">
      <c r="M179" s="49"/>
      <c r="N179" s="29" t="s">
        <v>482</v>
      </c>
      <c r="O179" s="29" t="s">
        <v>389</v>
      </c>
      <c r="P179" s="29" t="s">
        <v>192</v>
      </c>
      <c r="Q179" s="29" t="s">
        <v>424</v>
      </c>
      <c r="R179" s="29">
        <v>1</v>
      </c>
      <c r="S179" s="43"/>
    </row>
    <row r="180" spans="13:19" x14ac:dyDescent="0.25">
      <c r="M180" s="49"/>
      <c r="N180" s="29" t="s">
        <v>483</v>
      </c>
      <c r="O180" s="29" t="s">
        <v>390</v>
      </c>
      <c r="P180" s="29" t="s">
        <v>233</v>
      </c>
      <c r="Q180" s="29" t="s">
        <v>419</v>
      </c>
      <c r="R180" s="29">
        <v>1</v>
      </c>
      <c r="S180" s="43"/>
    </row>
    <row r="181" spans="13:19" x14ac:dyDescent="0.25">
      <c r="M181" s="49"/>
      <c r="N181" s="29" t="s">
        <v>483</v>
      </c>
      <c r="O181" s="29" t="s">
        <v>390</v>
      </c>
      <c r="P181" s="29" t="s">
        <v>54</v>
      </c>
      <c r="Q181" s="29" t="s">
        <v>419</v>
      </c>
      <c r="R181" s="29">
        <v>1</v>
      </c>
      <c r="S181" s="43"/>
    </row>
    <row r="182" spans="13:19" x14ac:dyDescent="0.25">
      <c r="M182" s="49"/>
      <c r="N182" s="29" t="s">
        <v>483</v>
      </c>
      <c r="O182" s="29" t="s">
        <v>390</v>
      </c>
      <c r="P182" s="29" t="s">
        <v>50</v>
      </c>
      <c r="Q182" s="29" t="s">
        <v>417</v>
      </c>
      <c r="R182" s="29">
        <v>2</v>
      </c>
      <c r="S182" s="43"/>
    </row>
    <row r="183" spans="13:19" x14ac:dyDescent="0.25">
      <c r="M183" s="49"/>
      <c r="N183" s="29" t="s">
        <v>484</v>
      </c>
      <c r="O183" s="29" t="s">
        <v>391</v>
      </c>
      <c r="P183" s="29" t="s">
        <v>112</v>
      </c>
      <c r="Q183" s="29" t="s">
        <v>417</v>
      </c>
      <c r="R183" s="29">
        <v>1</v>
      </c>
      <c r="S183" s="43"/>
    </row>
    <row r="184" spans="13:19" x14ac:dyDescent="0.25">
      <c r="M184" s="49"/>
      <c r="N184" s="29" t="s">
        <v>484</v>
      </c>
      <c r="O184" s="29" t="s">
        <v>391</v>
      </c>
      <c r="P184" s="29" t="s">
        <v>50</v>
      </c>
      <c r="Q184" s="29" t="s">
        <v>417</v>
      </c>
      <c r="R184" s="29">
        <v>2</v>
      </c>
      <c r="S184" s="43"/>
    </row>
    <row r="185" spans="13:19" x14ac:dyDescent="0.25">
      <c r="M185" s="49"/>
      <c r="N185" s="29" t="s">
        <v>485</v>
      </c>
      <c r="O185" s="29" t="s">
        <v>392</v>
      </c>
      <c r="P185" s="29" t="s">
        <v>110</v>
      </c>
      <c r="Q185" s="29" t="s">
        <v>417</v>
      </c>
      <c r="R185" s="29">
        <v>1</v>
      </c>
      <c r="S185" s="43"/>
    </row>
    <row r="186" spans="13:19" x14ac:dyDescent="0.25">
      <c r="M186" s="49"/>
      <c r="N186" s="29" t="s">
        <v>485</v>
      </c>
      <c r="O186" s="29" t="s">
        <v>392</v>
      </c>
      <c r="P186" s="29" t="s">
        <v>50</v>
      </c>
      <c r="Q186" s="29" t="s">
        <v>417</v>
      </c>
      <c r="R186" s="29">
        <v>1</v>
      </c>
      <c r="S186" s="43"/>
    </row>
    <row r="187" spans="13:19" x14ac:dyDescent="0.25">
      <c r="M187" s="49"/>
      <c r="N187" s="29" t="s">
        <v>486</v>
      </c>
      <c r="O187" s="29" t="s">
        <v>393</v>
      </c>
      <c r="P187" s="29" t="s">
        <v>158</v>
      </c>
      <c r="Q187" s="29" t="s">
        <v>430</v>
      </c>
      <c r="R187" s="29">
        <v>1</v>
      </c>
      <c r="S187" s="43"/>
    </row>
    <row r="188" spans="13:19" x14ac:dyDescent="0.25">
      <c r="M188" s="49"/>
      <c r="N188" s="29" t="s">
        <v>487</v>
      </c>
      <c r="O188" s="29" t="s">
        <v>394</v>
      </c>
      <c r="P188" s="29" t="s">
        <v>319</v>
      </c>
      <c r="Q188" s="29" t="s">
        <v>439</v>
      </c>
      <c r="R188" s="29">
        <v>1</v>
      </c>
      <c r="S188" s="43"/>
    </row>
    <row r="189" spans="13:19" x14ac:dyDescent="0.25">
      <c r="M189" s="49"/>
      <c r="N189" s="29" t="s">
        <v>487</v>
      </c>
      <c r="O189" s="29" t="s">
        <v>394</v>
      </c>
      <c r="P189" s="29" t="s">
        <v>158</v>
      </c>
      <c r="Q189" s="29" t="s">
        <v>430</v>
      </c>
      <c r="R189" s="29">
        <v>1</v>
      </c>
      <c r="S189" s="43"/>
    </row>
    <row r="190" spans="13:19" x14ac:dyDescent="0.25">
      <c r="M190" s="49"/>
      <c r="N190" s="29" t="s">
        <v>487</v>
      </c>
      <c r="O190" s="29" t="s">
        <v>394</v>
      </c>
      <c r="P190" s="29" t="s">
        <v>326</v>
      </c>
      <c r="Q190" s="29" t="s">
        <v>427</v>
      </c>
      <c r="R190" s="29">
        <v>1</v>
      </c>
      <c r="S190" s="43"/>
    </row>
    <row r="191" spans="13:19" x14ac:dyDescent="0.25">
      <c r="M191" s="49"/>
      <c r="N191" s="29" t="s">
        <v>487</v>
      </c>
      <c r="O191" s="29" t="s">
        <v>394</v>
      </c>
      <c r="P191" s="29" t="s">
        <v>163</v>
      </c>
      <c r="Q191" s="29" t="s">
        <v>419</v>
      </c>
      <c r="R191" s="29">
        <v>1</v>
      </c>
      <c r="S191" s="43"/>
    </row>
    <row r="192" spans="13:19" x14ac:dyDescent="0.25">
      <c r="M192" s="49"/>
      <c r="N192" s="29" t="s">
        <v>487</v>
      </c>
      <c r="O192" s="29" t="s">
        <v>394</v>
      </c>
      <c r="P192" s="29" t="s">
        <v>317</v>
      </c>
      <c r="Q192" s="29" t="s">
        <v>438</v>
      </c>
      <c r="R192" s="29">
        <v>1</v>
      </c>
      <c r="S192" s="43"/>
    </row>
    <row r="193" spans="13:19" x14ac:dyDescent="0.25">
      <c r="M193" s="49"/>
      <c r="N193" s="29" t="s">
        <v>487</v>
      </c>
      <c r="O193" s="29" t="s">
        <v>394</v>
      </c>
      <c r="P193" s="29" t="s">
        <v>50</v>
      </c>
      <c r="Q193" s="29" t="s">
        <v>417</v>
      </c>
      <c r="R193" s="29">
        <v>2</v>
      </c>
      <c r="S193" s="43"/>
    </row>
    <row r="194" spans="13:19" x14ac:dyDescent="0.25">
      <c r="M194" s="49"/>
      <c r="N194" s="29" t="s">
        <v>488</v>
      </c>
      <c r="O194" s="29" t="s">
        <v>395</v>
      </c>
      <c r="P194" s="29" t="s">
        <v>319</v>
      </c>
      <c r="Q194" s="29" t="s">
        <v>439</v>
      </c>
      <c r="R194" s="29">
        <v>1</v>
      </c>
      <c r="S194" s="43"/>
    </row>
    <row r="195" spans="13:19" x14ac:dyDescent="0.25">
      <c r="M195" s="49"/>
      <c r="N195" s="29" t="s">
        <v>488</v>
      </c>
      <c r="O195" s="29" t="s">
        <v>395</v>
      </c>
      <c r="P195" s="29" t="s">
        <v>50</v>
      </c>
      <c r="Q195" s="29" t="s">
        <v>417</v>
      </c>
      <c r="R195" s="29">
        <v>1</v>
      </c>
      <c r="S195" s="43"/>
    </row>
    <row r="196" spans="13:19" x14ac:dyDescent="0.25">
      <c r="M196" s="49"/>
      <c r="N196" s="29" t="s">
        <v>489</v>
      </c>
      <c r="O196" s="29" t="s">
        <v>396</v>
      </c>
      <c r="P196" s="29" t="s">
        <v>108</v>
      </c>
      <c r="Q196" s="29" t="s">
        <v>417</v>
      </c>
      <c r="R196" s="29">
        <v>1</v>
      </c>
      <c r="S196" s="43"/>
    </row>
    <row r="197" spans="13:19" x14ac:dyDescent="0.25">
      <c r="M197" s="49"/>
      <c r="N197" s="29" t="s">
        <v>489</v>
      </c>
      <c r="O197" s="29" t="s">
        <v>396</v>
      </c>
      <c r="P197" s="29" t="s">
        <v>72</v>
      </c>
      <c r="Q197" s="29" t="s">
        <v>424</v>
      </c>
      <c r="R197" s="29">
        <v>1</v>
      </c>
      <c r="S197" s="43"/>
    </row>
    <row r="198" spans="13:19" x14ac:dyDescent="0.25">
      <c r="M198" s="49"/>
      <c r="N198" s="29" t="s">
        <v>489</v>
      </c>
      <c r="O198" s="29" t="s">
        <v>396</v>
      </c>
      <c r="P198" s="29" t="s">
        <v>243</v>
      </c>
      <c r="Q198" s="29" t="s">
        <v>420</v>
      </c>
      <c r="R198" s="29">
        <v>1</v>
      </c>
      <c r="S198" s="43"/>
    </row>
    <row r="199" spans="13:19" x14ac:dyDescent="0.25">
      <c r="M199" s="49"/>
      <c r="N199" s="29" t="s">
        <v>490</v>
      </c>
      <c r="O199" s="29" t="s">
        <v>397</v>
      </c>
      <c r="P199" s="29" t="s">
        <v>53</v>
      </c>
      <c r="Q199" s="29" t="s">
        <v>435</v>
      </c>
      <c r="R199" s="29">
        <v>1</v>
      </c>
      <c r="S199" s="43"/>
    </row>
    <row r="200" spans="13:19" x14ac:dyDescent="0.25">
      <c r="M200" s="49"/>
      <c r="N200" s="29" t="s">
        <v>490</v>
      </c>
      <c r="O200" s="29" t="s">
        <v>397</v>
      </c>
      <c r="P200" s="29" t="s">
        <v>50</v>
      </c>
      <c r="Q200" s="29" t="s">
        <v>417</v>
      </c>
      <c r="R200" s="29">
        <v>2</v>
      </c>
      <c r="S200" s="43"/>
    </row>
    <row r="201" spans="13:19" x14ac:dyDescent="0.25">
      <c r="M201" s="49"/>
      <c r="N201" s="29" t="s">
        <v>491</v>
      </c>
      <c r="O201" s="29" t="s">
        <v>398</v>
      </c>
      <c r="P201" s="29" t="s">
        <v>119</v>
      </c>
      <c r="Q201" s="29" t="s">
        <v>430</v>
      </c>
      <c r="R201" s="29">
        <v>1</v>
      </c>
      <c r="S201" s="43"/>
    </row>
    <row r="202" spans="13:19" x14ac:dyDescent="0.25">
      <c r="M202" s="49"/>
      <c r="N202" s="29" t="s">
        <v>491</v>
      </c>
      <c r="O202" s="29" t="s">
        <v>398</v>
      </c>
      <c r="P202" s="29" t="s">
        <v>51</v>
      </c>
      <c r="Q202" s="29" t="s">
        <v>419</v>
      </c>
      <c r="R202" s="29">
        <v>1</v>
      </c>
      <c r="S202" s="43"/>
    </row>
    <row r="203" spans="13:19" x14ac:dyDescent="0.25">
      <c r="M203" s="49"/>
      <c r="N203" s="29" t="s">
        <v>491</v>
      </c>
      <c r="O203" s="29" t="s">
        <v>398</v>
      </c>
      <c r="P203" s="29" t="s">
        <v>50</v>
      </c>
      <c r="Q203" s="29" t="s">
        <v>417</v>
      </c>
      <c r="R203" s="29">
        <v>1</v>
      </c>
      <c r="S203" s="43"/>
    </row>
    <row r="204" spans="13:19" x14ac:dyDescent="0.25">
      <c r="M204" s="49"/>
      <c r="N204" s="29" t="s">
        <v>492</v>
      </c>
      <c r="O204" s="29" t="s">
        <v>399</v>
      </c>
      <c r="P204" s="29" t="s">
        <v>108</v>
      </c>
      <c r="Q204" s="29" t="s">
        <v>417</v>
      </c>
      <c r="R204" s="29">
        <v>1</v>
      </c>
      <c r="S204" s="43"/>
    </row>
    <row r="205" spans="13:19" x14ac:dyDescent="0.25">
      <c r="M205" s="49"/>
      <c r="N205" s="29" t="s">
        <v>492</v>
      </c>
      <c r="O205" s="29" t="s">
        <v>399</v>
      </c>
      <c r="P205" s="29" t="s">
        <v>133</v>
      </c>
      <c r="Q205" s="29" t="s">
        <v>430</v>
      </c>
      <c r="R205" s="29">
        <v>1</v>
      </c>
      <c r="S205" s="43"/>
    </row>
    <row r="206" spans="13:19" x14ac:dyDescent="0.25">
      <c r="M206" s="49"/>
      <c r="N206" s="29" t="s">
        <v>492</v>
      </c>
      <c r="O206" s="29" t="s">
        <v>399</v>
      </c>
      <c r="P206" s="29" t="s">
        <v>324</v>
      </c>
      <c r="Q206" s="29" t="s">
        <v>424</v>
      </c>
      <c r="R206" s="29">
        <v>1</v>
      </c>
      <c r="S206" s="43"/>
    </row>
    <row r="207" spans="13:19" x14ac:dyDescent="0.25">
      <c r="M207" s="49"/>
      <c r="N207" s="29" t="s">
        <v>492</v>
      </c>
      <c r="O207" s="29" t="s">
        <v>399</v>
      </c>
      <c r="P207" s="29" t="s">
        <v>114</v>
      </c>
      <c r="Q207" s="29" t="s">
        <v>417</v>
      </c>
      <c r="R207" s="29">
        <v>1</v>
      </c>
      <c r="S207" s="43"/>
    </row>
    <row r="208" spans="13:19" x14ac:dyDescent="0.25">
      <c r="M208" s="49"/>
      <c r="N208" s="29" t="s">
        <v>492</v>
      </c>
      <c r="O208" s="29" t="s">
        <v>399</v>
      </c>
      <c r="P208" s="29" t="s">
        <v>109</v>
      </c>
      <c r="Q208" s="29" t="s">
        <v>417</v>
      </c>
      <c r="R208" s="29">
        <v>1</v>
      </c>
      <c r="S208" s="43"/>
    </row>
    <row r="209" spans="13:19" x14ac:dyDescent="0.25">
      <c r="M209" s="49"/>
      <c r="N209" s="29" t="s">
        <v>492</v>
      </c>
      <c r="O209" s="29" t="s">
        <v>399</v>
      </c>
      <c r="P209" s="29" t="s">
        <v>329</v>
      </c>
      <c r="Q209" s="29" t="s">
        <v>431</v>
      </c>
      <c r="R209" s="29">
        <v>1</v>
      </c>
      <c r="S209" s="43"/>
    </row>
    <row r="210" spans="13:19" x14ac:dyDescent="0.25">
      <c r="M210" s="49"/>
      <c r="N210" s="29" t="s">
        <v>492</v>
      </c>
      <c r="O210" s="29" t="s">
        <v>399</v>
      </c>
      <c r="P210" s="29" t="s">
        <v>69</v>
      </c>
      <c r="Q210" s="29" t="s">
        <v>419</v>
      </c>
      <c r="R210" s="29">
        <v>1</v>
      </c>
      <c r="S210" s="43"/>
    </row>
    <row r="211" spans="13:19" x14ac:dyDescent="0.25">
      <c r="M211" s="49"/>
      <c r="N211" s="29" t="s">
        <v>492</v>
      </c>
      <c r="O211" s="29" t="s">
        <v>399</v>
      </c>
      <c r="P211" s="29" t="s">
        <v>50</v>
      </c>
      <c r="Q211" s="29" t="s">
        <v>417</v>
      </c>
      <c r="R211" s="29">
        <v>1</v>
      </c>
      <c r="S211" s="43"/>
    </row>
    <row r="212" spans="13:19" x14ac:dyDescent="0.25">
      <c r="M212" s="49"/>
      <c r="N212" s="29" t="s">
        <v>493</v>
      </c>
      <c r="O212" s="29" t="s">
        <v>400</v>
      </c>
      <c r="P212" s="29" t="s">
        <v>110</v>
      </c>
      <c r="Q212" s="29" t="s">
        <v>417</v>
      </c>
      <c r="R212" s="29">
        <v>1</v>
      </c>
      <c r="S212" s="43"/>
    </row>
    <row r="213" spans="13:19" x14ac:dyDescent="0.25">
      <c r="M213" s="49"/>
      <c r="N213" s="29" t="s">
        <v>493</v>
      </c>
      <c r="O213" s="29" t="s">
        <v>400</v>
      </c>
      <c r="P213" s="29" t="s">
        <v>339</v>
      </c>
      <c r="Q213" s="29" t="s">
        <v>423</v>
      </c>
      <c r="R213" s="29">
        <v>1</v>
      </c>
      <c r="S213" s="43"/>
    </row>
    <row r="214" spans="13:19" x14ac:dyDescent="0.25">
      <c r="M214" s="49"/>
      <c r="N214" s="29" t="s">
        <v>493</v>
      </c>
      <c r="O214" s="29" t="s">
        <v>400</v>
      </c>
      <c r="P214" s="29" t="s">
        <v>50</v>
      </c>
      <c r="Q214" s="29" t="s">
        <v>417</v>
      </c>
      <c r="R214" s="29">
        <v>2</v>
      </c>
      <c r="S214" s="43"/>
    </row>
    <row r="215" spans="13:19" x14ac:dyDescent="0.25">
      <c r="M215" s="49"/>
      <c r="N215" s="29" t="s">
        <v>493</v>
      </c>
      <c r="O215" s="29" t="s">
        <v>400</v>
      </c>
      <c r="P215" s="29" t="s">
        <v>333</v>
      </c>
      <c r="Q215" s="29" t="s">
        <v>426</v>
      </c>
      <c r="R215" s="29">
        <v>1</v>
      </c>
      <c r="S215" s="43"/>
    </row>
    <row r="216" spans="13:19" x14ac:dyDescent="0.25">
      <c r="M216" s="49"/>
      <c r="N216" s="29" t="s">
        <v>494</v>
      </c>
      <c r="O216" s="29" t="s">
        <v>401</v>
      </c>
      <c r="P216" s="29" t="s">
        <v>50</v>
      </c>
      <c r="Q216" s="29" t="s">
        <v>417</v>
      </c>
      <c r="R216" s="29">
        <v>2</v>
      </c>
      <c r="S216" s="43"/>
    </row>
    <row r="217" spans="13:19" x14ac:dyDescent="0.25">
      <c r="M217" s="49"/>
      <c r="N217" s="29" t="s">
        <v>495</v>
      </c>
      <c r="O217" s="29" t="s">
        <v>402</v>
      </c>
      <c r="P217" s="29" t="s">
        <v>114</v>
      </c>
      <c r="Q217" s="29" t="s">
        <v>417</v>
      </c>
      <c r="R217" s="29">
        <v>1</v>
      </c>
      <c r="S217" s="43"/>
    </row>
    <row r="218" spans="13:19" x14ac:dyDescent="0.25">
      <c r="M218" s="49"/>
      <c r="N218" s="29" t="s">
        <v>496</v>
      </c>
      <c r="O218" s="29" t="s">
        <v>403</v>
      </c>
      <c r="P218" s="29" t="s">
        <v>50</v>
      </c>
      <c r="Q218" s="29" t="s">
        <v>417</v>
      </c>
      <c r="R218" s="29">
        <v>2</v>
      </c>
      <c r="S218" s="43"/>
    </row>
    <row r="219" spans="13:19" x14ac:dyDescent="0.25">
      <c r="M219" s="49"/>
      <c r="N219" s="29" t="s">
        <v>497</v>
      </c>
      <c r="O219" s="29" t="s">
        <v>404</v>
      </c>
      <c r="P219" s="29" t="s">
        <v>108</v>
      </c>
      <c r="Q219" s="29" t="s">
        <v>417</v>
      </c>
      <c r="R219" s="29">
        <v>2</v>
      </c>
      <c r="S219" s="43"/>
    </row>
    <row r="220" spans="13:19" x14ac:dyDescent="0.25">
      <c r="M220" s="49"/>
      <c r="N220" s="29" t="s">
        <v>497</v>
      </c>
      <c r="O220" s="29" t="s">
        <v>404</v>
      </c>
      <c r="P220" s="29" t="s">
        <v>78</v>
      </c>
      <c r="Q220" s="29" t="s">
        <v>426</v>
      </c>
      <c r="R220" s="29">
        <v>1</v>
      </c>
      <c r="S220" s="43"/>
    </row>
    <row r="221" spans="13:19" x14ac:dyDescent="0.25">
      <c r="M221" s="49"/>
      <c r="N221" s="29" t="s">
        <v>497</v>
      </c>
      <c r="O221" s="29" t="s">
        <v>404</v>
      </c>
      <c r="P221" s="29" t="s">
        <v>114</v>
      </c>
      <c r="Q221" s="29" t="s">
        <v>417</v>
      </c>
      <c r="R221" s="29">
        <v>1</v>
      </c>
      <c r="S221" s="43"/>
    </row>
    <row r="222" spans="13:19" x14ac:dyDescent="0.25">
      <c r="M222" s="49"/>
      <c r="N222" s="29" t="s">
        <v>497</v>
      </c>
      <c r="O222" s="29" t="s">
        <v>404</v>
      </c>
      <c r="P222" s="29" t="s">
        <v>51</v>
      </c>
      <c r="Q222" s="29" t="s">
        <v>419</v>
      </c>
      <c r="R222" s="29">
        <v>3</v>
      </c>
      <c r="S222" s="43"/>
    </row>
    <row r="223" spans="13:19" x14ac:dyDescent="0.25">
      <c r="M223" s="49"/>
      <c r="N223" s="29" t="s">
        <v>497</v>
      </c>
      <c r="O223" s="29" t="s">
        <v>404</v>
      </c>
      <c r="P223" s="29" t="s">
        <v>50</v>
      </c>
      <c r="Q223" s="29" t="s">
        <v>417</v>
      </c>
      <c r="R223" s="29">
        <v>2</v>
      </c>
      <c r="S223" s="43"/>
    </row>
    <row r="224" spans="13:19" x14ac:dyDescent="0.25">
      <c r="M224" s="49"/>
      <c r="N224" s="29" t="s">
        <v>497</v>
      </c>
      <c r="O224" s="29" t="s">
        <v>404</v>
      </c>
      <c r="P224" s="29" t="s">
        <v>332</v>
      </c>
      <c r="Q224" s="29" t="s">
        <v>438</v>
      </c>
      <c r="R224" s="29">
        <v>1</v>
      </c>
      <c r="S224" s="43"/>
    </row>
    <row r="225" spans="13:19" x14ac:dyDescent="0.25">
      <c r="M225" s="49"/>
      <c r="N225" s="29" t="s">
        <v>497</v>
      </c>
      <c r="O225" s="29" t="s">
        <v>405</v>
      </c>
      <c r="P225" s="29" t="s">
        <v>108</v>
      </c>
      <c r="Q225" s="29" t="s">
        <v>417</v>
      </c>
      <c r="R225" s="29">
        <v>1</v>
      </c>
      <c r="S225" s="43"/>
    </row>
    <row r="226" spans="13:19" x14ac:dyDescent="0.25">
      <c r="M226" s="49"/>
      <c r="N226" s="29" t="s">
        <v>497</v>
      </c>
      <c r="O226" s="29" t="s">
        <v>405</v>
      </c>
      <c r="P226" s="29" t="s">
        <v>50</v>
      </c>
      <c r="Q226" s="29" t="s">
        <v>417</v>
      </c>
      <c r="R226" s="29">
        <v>1</v>
      </c>
      <c r="S226" s="43"/>
    </row>
    <row r="227" spans="13:19" x14ac:dyDescent="0.25">
      <c r="M227" s="49"/>
      <c r="N227" s="29" t="s">
        <v>497</v>
      </c>
      <c r="O227" s="29" t="s">
        <v>405</v>
      </c>
      <c r="P227" s="29" t="s">
        <v>104</v>
      </c>
      <c r="Q227" s="29" t="s">
        <v>424</v>
      </c>
      <c r="R227" s="29">
        <v>1</v>
      </c>
      <c r="S227" s="43"/>
    </row>
    <row r="228" spans="13:19" x14ac:dyDescent="0.25">
      <c r="M228" s="49"/>
      <c r="N228" s="29" t="s">
        <v>498</v>
      </c>
      <c r="O228" s="29" t="s">
        <v>406</v>
      </c>
      <c r="P228" s="29" t="s">
        <v>114</v>
      </c>
      <c r="Q228" s="29" t="s">
        <v>417</v>
      </c>
      <c r="R228" s="29">
        <v>1</v>
      </c>
      <c r="S228" s="43"/>
    </row>
    <row r="229" spans="13:19" x14ac:dyDescent="0.25">
      <c r="M229" s="49"/>
      <c r="N229" s="29" t="s">
        <v>498</v>
      </c>
      <c r="O229" s="29" t="s">
        <v>406</v>
      </c>
      <c r="P229" s="29" t="s">
        <v>51</v>
      </c>
      <c r="Q229" s="29" t="s">
        <v>419</v>
      </c>
      <c r="R229" s="29">
        <v>1</v>
      </c>
      <c r="S229" s="43"/>
    </row>
    <row r="230" spans="13:19" x14ac:dyDescent="0.25">
      <c r="M230" s="49"/>
      <c r="N230" s="29" t="s">
        <v>498</v>
      </c>
      <c r="O230" s="29" t="s">
        <v>406</v>
      </c>
      <c r="P230" s="29" t="s">
        <v>155</v>
      </c>
      <c r="Q230" s="29" t="s">
        <v>428</v>
      </c>
      <c r="R230" s="29">
        <v>1</v>
      </c>
      <c r="S230" s="43"/>
    </row>
    <row r="231" spans="13:19" x14ac:dyDescent="0.25">
      <c r="M231" s="49"/>
      <c r="N231" s="29" t="s">
        <v>499</v>
      </c>
      <c r="O231" s="29" t="s">
        <v>407</v>
      </c>
      <c r="P231" s="29" t="s">
        <v>158</v>
      </c>
      <c r="Q231" s="29" t="s">
        <v>430</v>
      </c>
      <c r="R231" s="29">
        <v>1</v>
      </c>
      <c r="S231" s="43"/>
    </row>
    <row r="232" spans="13:19" x14ac:dyDescent="0.25">
      <c r="M232" s="49"/>
      <c r="N232" s="29" t="s">
        <v>499</v>
      </c>
      <c r="O232" s="29" t="s">
        <v>407</v>
      </c>
      <c r="P232" s="29" t="s">
        <v>254</v>
      </c>
      <c r="Q232" s="29" t="s">
        <v>427</v>
      </c>
      <c r="R232" s="29">
        <v>1</v>
      </c>
      <c r="S232" s="43"/>
    </row>
    <row r="233" spans="13:19" x14ac:dyDescent="0.25">
      <c r="M233" s="49"/>
      <c r="N233" s="29" t="s">
        <v>499</v>
      </c>
      <c r="O233" s="29" t="s">
        <v>407</v>
      </c>
      <c r="P233" s="29" t="s">
        <v>50</v>
      </c>
      <c r="Q233" s="29" t="s">
        <v>417</v>
      </c>
      <c r="R233" s="29">
        <v>1</v>
      </c>
      <c r="S233" s="43"/>
    </row>
    <row r="234" spans="13:19" x14ac:dyDescent="0.25">
      <c r="M234" s="49"/>
      <c r="N234" s="29" t="s">
        <v>571</v>
      </c>
      <c r="O234" s="29" t="s">
        <v>408</v>
      </c>
      <c r="P234" s="29" t="s">
        <v>50</v>
      </c>
      <c r="Q234" s="29" t="s">
        <v>417</v>
      </c>
      <c r="R234" s="29">
        <v>1</v>
      </c>
      <c r="S234" s="43"/>
    </row>
    <row r="235" spans="13:19" x14ac:dyDescent="0.25">
      <c r="M235" s="49"/>
      <c r="N235" s="29" t="s">
        <v>500</v>
      </c>
      <c r="O235" s="29" t="s">
        <v>409</v>
      </c>
      <c r="P235" s="29" t="s">
        <v>108</v>
      </c>
      <c r="Q235" s="29" t="s">
        <v>417</v>
      </c>
      <c r="R235" s="29">
        <v>1</v>
      </c>
      <c r="S235" s="43"/>
    </row>
    <row r="236" spans="13:19" x14ac:dyDescent="0.25">
      <c r="M236" s="49"/>
      <c r="N236" s="29" t="s">
        <v>500</v>
      </c>
      <c r="O236" s="29" t="s">
        <v>409</v>
      </c>
      <c r="P236" s="29" t="s">
        <v>112</v>
      </c>
      <c r="Q236" s="29" t="s">
        <v>417</v>
      </c>
      <c r="R236" s="29">
        <v>1</v>
      </c>
      <c r="S236" s="43"/>
    </row>
    <row r="237" spans="13:19" x14ac:dyDescent="0.25">
      <c r="M237" s="49"/>
      <c r="N237" s="29" t="s">
        <v>501</v>
      </c>
      <c r="O237" s="29" t="s">
        <v>410</v>
      </c>
      <c r="P237" s="29" t="s">
        <v>334</v>
      </c>
      <c r="Q237" s="29" t="s">
        <v>440</v>
      </c>
      <c r="R237" s="29">
        <v>1</v>
      </c>
      <c r="S237" s="43"/>
    </row>
    <row r="238" spans="13:19" x14ac:dyDescent="0.25">
      <c r="M238" s="49"/>
      <c r="N238" s="29" t="s">
        <v>502</v>
      </c>
      <c r="O238" s="29" t="s">
        <v>411</v>
      </c>
      <c r="P238" s="29" t="s">
        <v>53</v>
      </c>
      <c r="Q238" s="29" t="s">
        <v>435</v>
      </c>
      <c r="R238" s="29">
        <v>1</v>
      </c>
      <c r="S238" s="43"/>
    </row>
    <row r="239" spans="13:19" x14ac:dyDescent="0.25">
      <c r="M239" s="49"/>
      <c r="N239" s="29" t="s">
        <v>502</v>
      </c>
      <c r="O239" s="29" t="s">
        <v>411</v>
      </c>
      <c r="P239" s="29" t="s">
        <v>52</v>
      </c>
      <c r="Q239" s="29" t="s">
        <v>419</v>
      </c>
      <c r="R239" s="29">
        <v>1</v>
      </c>
      <c r="S239" s="43"/>
    </row>
    <row r="240" spans="13:19" x14ac:dyDescent="0.25">
      <c r="M240" s="49"/>
      <c r="N240" s="34" t="s">
        <v>642</v>
      </c>
      <c r="O240" s="34"/>
      <c r="P240" s="34"/>
      <c r="Q240" s="34"/>
      <c r="R240" s="34">
        <f>SUM(R2:R239)</f>
        <v>344</v>
      </c>
      <c r="S240" s="43"/>
    </row>
    <row r="241" spans="14:18" x14ac:dyDescent="0.25">
      <c r="N241" s="44"/>
      <c r="O241" s="44"/>
      <c r="P241" s="44"/>
      <c r="Q241" s="44"/>
      <c r="R241" s="44"/>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4"/>
  <sheetViews>
    <sheetView zoomScale="80" zoomScaleNormal="80" workbookViewId="0">
      <pane ySplit="1" topLeftCell="A2" activePane="bottomLeft" state="frozen"/>
      <selection activeCell="A7" sqref="A7"/>
      <selection pane="bottomLeft" activeCell="E20" sqref="E20"/>
    </sheetView>
  </sheetViews>
  <sheetFormatPr defaultColWidth="8.85546875" defaultRowHeight="15" x14ac:dyDescent="0.25"/>
  <cols>
    <col min="1" max="1" width="48" style="41" bestFit="1" customWidth="1"/>
    <col min="2" max="2" width="7.28515625" style="41" bestFit="1" customWidth="1"/>
    <col min="3" max="3" width="6.140625" style="41" bestFit="1" customWidth="1"/>
    <col min="4" max="4" width="3.140625" style="41" customWidth="1"/>
    <col min="5" max="5" width="39" style="41" bestFit="1" customWidth="1"/>
    <col min="6" max="6" width="20.7109375" style="41" bestFit="1" customWidth="1"/>
    <col min="7" max="7" width="3" style="41" customWidth="1"/>
    <col min="8" max="8" width="8.85546875" style="41"/>
    <col min="9" max="9" width="46" style="41" bestFit="1" customWidth="1"/>
    <col min="10" max="10" width="18.85546875" style="41" bestFit="1" customWidth="1"/>
    <col min="11" max="11" width="8.85546875" style="41"/>
    <col min="12" max="12" width="3" style="41" customWidth="1"/>
    <col min="13" max="13" width="10.7109375" style="41" bestFit="1" customWidth="1"/>
    <col min="14" max="14" width="46" style="41" bestFit="1" customWidth="1"/>
    <col min="15" max="15" width="18.85546875" style="41" bestFit="1" customWidth="1"/>
    <col min="16" max="16" width="48.28515625" style="41" bestFit="1" customWidth="1"/>
    <col min="17" max="17" width="5.42578125" style="41" bestFit="1" customWidth="1"/>
    <col min="18" max="16384" width="8.85546875" style="41"/>
  </cols>
  <sheetData>
    <row r="1" spans="1:19" ht="45" x14ac:dyDescent="0.25">
      <c r="A1" s="28" t="s">
        <v>47</v>
      </c>
      <c r="B1" s="28" t="s">
        <v>48</v>
      </c>
      <c r="C1" s="28" t="s">
        <v>49</v>
      </c>
      <c r="D1" s="46"/>
      <c r="E1" s="28" t="s">
        <v>412</v>
      </c>
      <c r="F1" s="30" t="s">
        <v>11</v>
      </c>
      <c r="G1" s="43"/>
      <c r="H1" s="48" t="s">
        <v>641</v>
      </c>
      <c r="I1" s="28" t="s">
        <v>343</v>
      </c>
      <c r="J1" s="28" t="s">
        <v>441</v>
      </c>
      <c r="K1" s="28" t="s">
        <v>345</v>
      </c>
      <c r="L1" s="43"/>
      <c r="M1" s="48" t="s">
        <v>413</v>
      </c>
      <c r="N1" s="28" t="s">
        <v>343</v>
      </c>
      <c r="O1" s="28" t="s">
        <v>441</v>
      </c>
      <c r="P1" s="28" t="s">
        <v>344</v>
      </c>
      <c r="Q1" s="28" t="s">
        <v>415</v>
      </c>
      <c r="R1" s="28" t="s">
        <v>345</v>
      </c>
      <c r="S1" s="43"/>
    </row>
    <row r="2" spans="1:19" x14ac:dyDescent="0.25">
      <c r="A2" s="29" t="s">
        <v>50</v>
      </c>
      <c r="B2" s="29">
        <v>4</v>
      </c>
      <c r="C2" s="29">
        <v>72</v>
      </c>
      <c r="D2" s="46"/>
      <c r="E2" s="29" t="s">
        <v>586</v>
      </c>
      <c r="F2" s="31">
        <v>1084</v>
      </c>
      <c r="G2" s="43"/>
      <c r="H2" s="49"/>
      <c r="I2" s="29" t="s">
        <v>442</v>
      </c>
      <c r="J2" s="29" t="s">
        <v>346</v>
      </c>
      <c r="K2" s="29">
        <v>10</v>
      </c>
      <c r="L2" s="43"/>
      <c r="M2" s="49"/>
      <c r="N2" s="29" t="s">
        <v>442</v>
      </c>
      <c r="O2" s="29" t="s">
        <v>346</v>
      </c>
      <c r="P2" s="29" t="s">
        <v>298</v>
      </c>
      <c r="Q2" s="29" t="s">
        <v>503</v>
      </c>
      <c r="R2" s="29">
        <v>1</v>
      </c>
      <c r="S2" s="43"/>
    </row>
    <row r="3" spans="1:19" x14ac:dyDescent="0.25">
      <c r="A3" s="29" t="s">
        <v>51</v>
      </c>
      <c r="B3" s="29">
        <v>4</v>
      </c>
      <c r="C3" s="29">
        <v>16</v>
      </c>
      <c r="D3" s="46"/>
      <c r="E3" s="29" t="s">
        <v>14</v>
      </c>
      <c r="F3" s="31">
        <v>266</v>
      </c>
      <c r="G3" s="43"/>
      <c r="H3" s="49"/>
      <c r="I3" s="29" t="s">
        <v>445</v>
      </c>
      <c r="J3" s="29" t="s">
        <v>349</v>
      </c>
      <c r="K3" s="29">
        <v>2</v>
      </c>
      <c r="L3" s="43"/>
      <c r="M3" s="49"/>
      <c r="N3" s="29" t="s">
        <v>442</v>
      </c>
      <c r="O3" s="29" t="s">
        <v>346</v>
      </c>
      <c r="P3" s="29" t="s">
        <v>59</v>
      </c>
      <c r="Q3" s="29" t="s">
        <v>428</v>
      </c>
      <c r="R3" s="29">
        <v>1</v>
      </c>
      <c r="S3" s="43"/>
    </row>
    <row r="4" spans="1:19" x14ac:dyDescent="0.25">
      <c r="A4" s="29" t="s">
        <v>52</v>
      </c>
      <c r="B4" s="29">
        <v>4</v>
      </c>
      <c r="C4" s="29">
        <v>9</v>
      </c>
      <c r="D4" s="46"/>
      <c r="E4" s="32" t="s">
        <v>15</v>
      </c>
      <c r="F4" s="33">
        <v>0.24538745387453875</v>
      </c>
      <c r="G4" s="43"/>
      <c r="H4" s="49"/>
      <c r="I4" s="29" t="s">
        <v>444</v>
      </c>
      <c r="J4" s="29" t="s">
        <v>348</v>
      </c>
      <c r="K4" s="29">
        <v>4</v>
      </c>
      <c r="L4" s="43"/>
      <c r="M4" s="49"/>
      <c r="N4" s="29" t="s">
        <v>442</v>
      </c>
      <c r="O4" s="29" t="s">
        <v>346</v>
      </c>
      <c r="P4" s="29" t="s">
        <v>160</v>
      </c>
      <c r="Q4" s="29" t="s">
        <v>419</v>
      </c>
      <c r="R4" s="29">
        <v>1</v>
      </c>
      <c r="S4" s="43"/>
    </row>
    <row r="5" spans="1:19" x14ac:dyDescent="0.25">
      <c r="A5" s="29" t="s">
        <v>54</v>
      </c>
      <c r="B5" s="29">
        <v>4</v>
      </c>
      <c r="C5" s="29">
        <v>7</v>
      </c>
      <c r="D5" s="43"/>
      <c r="E5" s="47"/>
      <c r="F5" s="47"/>
      <c r="H5" s="49"/>
      <c r="I5" s="29" t="s">
        <v>506</v>
      </c>
      <c r="J5" s="29" t="s">
        <v>505</v>
      </c>
      <c r="K5" s="29">
        <v>1</v>
      </c>
      <c r="L5" s="43"/>
      <c r="M5" s="49"/>
      <c r="N5" s="29" t="s">
        <v>442</v>
      </c>
      <c r="O5" s="29" t="s">
        <v>346</v>
      </c>
      <c r="P5" s="29" t="s">
        <v>51</v>
      </c>
      <c r="Q5" s="29" t="s">
        <v>419</v>
      </c>
      <c r="R5" s="29">
        <v>1</v>
      </c>
      <c r="S5" s="43"/>
    </row>
    <row r="6" spans="1:19" x14ac:dyDescent="0.25">
      <c r="A6" s="29" t="s">
        <v>243</v>
      </c>
      <c r="B6" s="29">
        <v>4</v>
      </c>
      <c r="C6" s="29">
        <v>6</v>
      </c>
      <c r="D6" s="46"/>
      <c r="E6" s="34" t="s">
        <v>8</v>
      </c>
      <c r="F6" s="30" t="s">
        <v>11</v>
      </c>
      <c r="G6" s="43"/>
      <c r="H6" s="49"/>
      <c r="I6" s="29" t="s">
        <v>446</v>
      </c>
      <c r="J6" s="29" t="s">
        <v>350</v>
      </c>
      <c r="K6" s="29">
        <v>3</v>
      </c>
      <c r="L6" s="43"/>
      <c r="M6" s="49"/>
      <c r="N6" s="29" t="s">
        <v>442</v>
      </c>
      <c r="O6" s="29" t="s">
        <v>346</v>
      </c>
      <c r="P6" s="29" t="s">
        <v>109</v>
      </c>
      <c r="Q6" s="29" t="s">
        <v>417</v>
      </c>
      <c r="R6" s="29">
        <v>1</v>
      </c>
      <c r="S6" s="43"/>
    </row>
    <row r="7" spans="1:19" x14ac:dyDescent="0.25">
      <c r="A7" s="29" t="s">
        <v>71</v>
      </c>
      <c r="B7" s="29">
        <v>4</v>
      </c>
      <c r="C7" s="29">
        <v>4</v>
      </c>
      <c r="D7" s="46"/>
      <c r="E7" s="35" t="s">
        <v>56</v>
      </c>
      <c r="F7" s="31">
        <v>192</v>
      </c>
      <c r="G7" s="43"/>
      <c r="H7" s="49"/>
      <c r="I7" s="29" t="s">
        <v>447</v>
      </c>
      <c r="J7" s="29" t="s">
        <v>351</v>
      </c>
      <c r="K7" s="29">
        <v>14</v>
      </c>
      <c r="L7" s="43"/>
      <c r="M7" s="49"/>
      <c r="N7" s="29" t="s">
        <v>442</v>
      </c>
      <c r="O7" s="29" t="s">
        <v>346</v>
      </c>
      <c r="P7" s="29" t="s">
        <v>271</v>
      </c>
      <c r="Q7" s="29" t="s">
        <v>421</v>
      </c>
      <c r="R7" s="29">
        <v>1</v>
      </c>
      <c r="S7" s="43"/>
    </row>
    <row r="8" spans="1:19" x14ac:dyDescent="0.25">
      <c r="A8" s="29" t="s">
        <v>73</v>
      </c>
      <c r="B8" s="29">
        <v>4</v>
      </c>
      <c r="C8" s="29">
        <v>4</v>
      </c>
      <c r="D8" s="46"/>
      <c r="E8" s="36" t="s">
        <v>58</v>
      </c>
      <c r="F8" s="33">
        <v>0.72180451127819545</v>
      </c>
      <c r="G8" s="43"/>
      <c r="H8" s="49"/>
      <c r="I8" s="29" t="s">
        <v>448</v>
      </c>
      <c r="J8" s="29" t="s">
        <v>352</v>
      </c>
      <c r="K8" s="29">
        <v>4</v>
      </c>
      <c r="L8" s="43"/>
      <c r="M8" s="49"/>
      <c r="N8" s="29" t="s">
        <v>442</v>
      </c>
      <c r="O8" s="29" t="s">
        <v>346</v>
      </c>
      <c r="P8" s="29" t="s">
        <v>272</v>
      </c>
      <c r="Q8" s="29" t="s">
        <v>430</v>
      </c>
      <c r="R8" s="29">
        <v>1</v>
      </c>
      <c r="S8" s="43"/>
    </row>
    <row r="9" spans="1:19" x14ac:dyDescent="0.25">
      <c r="A9" s="29" t="s">
        <v>59</v>
      </c>
      <c r="B9" s="29">
        <v>4</v>
      </c>
      <c r="C9" s="29">
        <v>3</v>
      </c>
      <c r="D9" s="46"/>
      <c r="E9" s="35" t="s">
        <v>60</v>
      </c>
      <c r="F9" s="31">
        <v>74</v>
      </c>
      <c r="G9" s="43"/>
      <c r="H9" s="49"/>
      <c r="I9" s="29" t="s">
        <v>508</v>
      </c>
      <c r="J9" s="29" t="s">
        <v>507</v>
      </c>
      <c r="K9" s="29">
        <v>1</v>
      </c>
      <c r="L9" s="43"/>
      <c r="M9" s="49"/>
      <c r="N9" s="29" t="s">
        <v>442</v>
      </c>
      <c r="O9" s="29" t="s">
        <v>346</v>
      </c>
      <c r="P9" s="29" t="s">
        <v>50</v>
      </c>
      <c r="Q9" s="29" t="s">
        <v>417</v>
      </c>
      <c r="R9" s="29">
        <v>2</v>
      </c>
      <c r="S9" s="43"/>
    </row>
    <row r="10" spans="1:19" x14ac:dyDescent="0.25">
      <c r="A10" s="29" t="s">
        <v>57</v>
      </c>
      <c r="B10" s="29">
        <v>4</v>
      </c>
      <c r="C10" s="29">
        <v>3</v>
      </c>
      <c r="D10" s="46"/>
      <c r="E10" s="36" t="s">
        <v>62</v>
      </c>
      <c r="F10" s="33">
        <v>0.2781954887218045</v>
      </c>
      <c r="G10" s="43"/>
      <c r="H10" s="49"/>
      <c r="I10" s="29" t="s">
        <v>450</v>
      </c>
      <c r="J10" s="29" t="s">
        <v>354</v>
      </c>
      <c r="K10" s="29">
        <v>6</v>
      </c>
      <c r="L10" s="43"/>
      <c r="M10" s="49"/>
      <c r="N10" s="29" t="s">
        <v>442</v>
      </c>
      <c r="O10" s="29" t="s">
        <v>346</v>
      </c>
      <c r="P10" s="29" t="s">
        <v>243</v>
      </c>
      <c r="Q10" s="29" t="s">
        <v>420</v>
      </c>
      <c r="R10" s="29">
        <v>1</v>
      </c>
      <c r="S10" s="43"/>
    </row>
    <row r="11" spans="1:19" x14ac:dyDescent="0.25">
      <c r="A11" s="29" t="s">
        <v>63</v>
      </c>
      <c r="B11" s="29">
        <v>4</v>
      </c>
      <c r="C11" s="29">
        <v>3</v>
      </c>
      <c r="D11" s="43"/>
      <c r="E11" s="47"/>
      <c r="F11" s="47"/>
      <c r="H11" s="49"/>
      <c r="I11" s="29" t="s">
        <v>510</v>
      </c>
      <c r="J11" s="29" t="s">
        <v>509</v>
      </c>
      <c r="K11" s="29">
        <v>2</v>
      </c>
      <c r="L11" s="43"/>
      <c r="M11" s="49"/>
      <c r="N11" s="29" t="s">
        <v>445</v>
      </c>
      <c r="O11" s="29" t="s">
        <v>349</v>
      </c>
      <c r="P11" s="29" t="s">
        <v>51</v>
      </c>
      <c r="Q11" s="29" t="s">
        <v>419</v>
      </c>
      <c r="R11" s="29">
        <v>1</v>
      </c>
      <c r="S11" s="43"/>
    </row>
    <row r="12" spans="1:19" x14ac:dyDescent="0.25">
      <c r="A12" s="29" t="s">
        <v>143</v>
      </c>
      <c r="B12" s="29">
        <v>4</v>
      </c>
      <c r="C12" s="29">
        <v>3</v>
      </c>
      <c r="D12" s="46"/>
      <c r="E12" s="37" t="s">
        <v>13</v>
      </c>
      <c r="F12" s="34" t="s">
        <v>414</v>
      </c>
      <c r="G12" s="43"/>
      <c r="H12" s="49"/>
      <c r="I12" s="29" t="s">
        <v>451</v>
      </c>
      <c r="J12" s="29" t="s">
        <v>355</v>
      </c>
      <c r="K12" s="29">
        <v>4</v>
      </c>
      <c r="L12" s="43"/>
      <c r="M12" s="49"/>
      <c r="N12" s="29" t="s">
        <v>445</v>
      </c>
      <c r="O12" s="29" t="s">
        <v>349</v>
      </c>
      <c r="P12" s="29" t="s">
        <v>50</v>
      </c>
      <c r="Q12" s="29" t="s">
        <v>417</v>
      </c>
      <c r="R12" s="29">
        <v>1</v>
      </c>
      <c r="S12" s="43"/>
    </row>
    <row r="13" spans="1:19" x14ac:dyDescent="0.25">
      <c r="A13" s="29" t="s">
        <v>55</v>
      </c>
      <c r="B13" s="29">
        <v>4</v>
      </c>
      <c r="C13" s="29">
        <v>2</v>
      </c>
      <c r="D13" s="46"/>
      <c r="E13" s="38">
        <v>1</v>
      </c>
      <c r="F13" s="35" t="s">
        <v>44</v>
      </c>
      <c r="G13" s="43"/>
      <c r="H13" s="49"/>
      <c r="I13" s="29" t="s">
        <v>459</v>
      </c>
      <c r="J13" s="29" t="s">
        <v>363</v>
      </c>
      <c r="K13" s="29">
        <v>1</v>
      </c>
      <c r="L13" s="43"/>
      <c r="M13" s="49"/>
      <c r="N13" s="29" t="s">
        <v>444</v>
      </c>
      <c r="O13" s="29" t="s">
        <v>348</v>
      </c>
      <c r="P13" s="29" t="s">
        <v>283</v>
      </c>
      <c r="Q13" s="29" t="s">
        <v>421</v>
      </c>
      <c r="R13" s="29">
        <v>1</v>
      </c>
      <c r="S13" s="43"/>
    </row>
    <row r="14" spans="1:19" x14ac:dyDescent="0.25">
      <c r="A14" s="29" t="s">
        <v>61</v>
      </c>
      <c r="B14" s="29">
        <v>4</v>
      </c>
      <c r="C14" s="29">
        <v>2</v>
      </c>
      <c r="D14" s="46"/>
      <c r="E14" s="39">
        <v>2</v>
      </c>
      <c r="F14" s="35" t="s">
        <v>45</v>
      </c>
      <c r="G14" s="43"/>
      <c r="H14" s="49"/>
      <c r="I14" s="29" t="s">
        <v>453</v>
      </c>
      <c r="J14" s="29" t="s">
        <v>357</v>
      </c>
      <c r="K14" s="29">
        <v>5</v>
      </c>
      <c r="L14" s="43"/>
      <c r="M14" s="49"/>
      <c r="N14" s="29" t="s">
        <v>444</v>
      </c>
      <c r="O14" s="29" t="s">
        <v>348</v>
      </c>
      <c r="P14" s="29" t="s">
        <v>52</v>
      </c>
      <c r="Q14" s="29" t="s">
        <v>419</v>
      </c>
      <c r="R14" s="29">
        <v>1</v>
      </c>
      <c r="S14" s="43"/>
    </row>
    <row r="15" spans="1:19" x14ac:dyDescent="0.25">
      <c r="A15" s="29" t="s">
        <v>76</v>
      </c>
      <c r="B15" s="29">
        <v>4</v>
      </c>
      <c r="C15" s="29">
        <v>2</v>
      </c>
      <c r="D15" s="46"/>
      <c r="E15" s="39">
        <v>3</v>
      </c>
      <c r="F15" s="35" t="s">
        <v>33</v>
      </c>
      <c r="G15" s="43"/>
      <c r="H15" s="49"/>
      <c r="I15" s="29" t="s">
        <v>454</v>
      </c>
      <c r="J15" s="29" t="s">
        <v>358</v>
      </c>
      <c r="K15" s="29">
        <v>13</v>
      </c>
      <c r="L15" s="43"/>
      <c r="M15" s="49"/>
      <c r="N15" s="29" t="s">
        <v>444</v>
      </c>
      <c r="O15" s="29" t="s">
        <v>348</v>
      </c>
      <c r="P15" s="29" t="s">
        <v>273</v>
      </c>
      <c r="Q15" s="29" t="s">
        <v>420</v>
      </c>
      <c r="R15" s="29">
        <v>1</v>
      </c>
      <c r="S15" s="43"/>
    </row>
    <row r="16" spans="1:19" x14ac:dyDescent="0.25">
      <c r="A16" s="29" t="s">
        <v>145</v>
      </c>
      <c r="B16" s="29">
        <v>4</v>
      </c>
      <c r="C16" s="29">
        <v>2</v>
      </c>
      <c r="D16" s="46"/>
      <c r="E16" s="39">
        <v>4</v>
      </c>
      <c r="F16" s="35" t="s">
        <v>28</v>
      </c>
      <c r="G16" s="43"/>
      <c r="H16" s="49"/>
      <c r="I16" s="29" t="s">
        <v>455</v>
      </c>
      <c r="J16" s="29" t="s">
        <v>359</v>
      </c>
      <c r="K16" s="29">
        <v>10</v>
      </c>
      <c r="L16" s="43"/>
      <c r="M16" s="49"/>
      <c r="N16" s="29" t="s">
        <v>444</v>
      </c>
      <c r="O16" s="29" t="s">
        <v>348</v>
      </c>
      <c r="P16" s="29" t="s">
        <v>315</v>
      </c>
      <c r="Q16" s="29" t="s">
        <v>504</v>
      </c>
      <c r="R16" s="29">
        <v>1</v>
      </c>
      <c r="S16" s="43"/>
    </row>
    <row r="17" spans="1:19" x14ac:dyDescent="0.25">
      <c r="A17" s="29" t="s">
        <v>64</v>
      </c>
      <c r="B17" s="29">
        <v>4</v>
      </c>
      <c r="C17" s="29">
        <v>2</v>
      </c>
      <c r="D17" s="46"/>
      <c r="E17" s="39">
        <v>5</v>
      </c>
      <c r="F17" s="35" t="s">
        <v>46</v>
      </c>
      <c r="G17" s="43"/>
      <c r="H17" s="49"/>
      <c r="I17" s="29" t="s">
        <v>513</v>
      </c>
      <c r="J17" s="29" t="s">
        <v>512</v>
      </c>
      <c r="K17" s="29">
        <v>1</v>
      </c>
      <c r="L17" s="43"/>
      <c r="M17" s="49"/>
      <c r="N17" s="29" t="s">
        <v>506</v>
      </c>
      <c r="O17" s="29" t="s">
        <v>505</v>
      </c>
      <c r="P17" s="29" t="s">
        <v>89</v>
      </c>
      <c r="Q17" s="29" t="s">
        <v>436</v>
      </c>
      <c r="R17" s="29">
        <v>1</v>
      </c>
      <c r="S17" s="43"/>
    </row>
    <row r="18" spans="1:19" x14ac:dyDescent="0.25">
      <c r="A18" s="29" t="s">
        <v>271</v>
      </c>
      <c r="B18" s="29">
        <v>4</v>
      </c>
      <c r="C18" s="29">
        <v>2</v>
      </c>
      <c r="D18" s="43"/>
      <c r="E18" s="44"/>
      <c r="F18" s="50"/>
      <c r="H18" s="49"/>
      <c r="I18" s="29" t="s">
        <v>515</v>
      </c>
      <c r="J18" s="29" t="s">
        <v>514</v>
      </c>
      <c r="K18" s="29">
        <v>3</v>
      </c>
      <c r="L18" s="43"/>
      <c r="M18" s="49"/>
      <c r="N18" s="29" t="s">
        <v>446</v>
      </c>
      <c r="O18" s="29" t="s">
        <v>350</v>
      </c>
      <c r="P18" s="29" t="s">
        <v>145</v>
      </c>
      <c r="Q18" s="29" t="s">
        <v>435</v>
      </c>
      <c r="R18" s="29">
        <v>1</v>
      </c>
      <c r="S18" s="43"/>
    </row>
    <row r="19" spans="1:19" x14ac:dyDescent="0.25">
      <c r="A19" s="29" t="s">
        <v>272</v>
      </c>
      <c r="B19" s="29">
        <v>4</v>
      </c>
      <c r="C19" s="29">
        <v>2</v>
      </c>
      <c r="D19" s="43"/>
      <c r="H19" s="49"/>
      <c r="I19" s="29" t="s">
        <v>457</v>
      </c>
      <c r="J19" s="29" t="s">
        <v>361</v>
      </c>
      <c r="K19" s="29">
        <v>7</v>
      </c>
      <c r="L19" s="43"/>
      <c r="M19" s="49"/>
      <c r="N19" s="29" t="s">
        <v>446</v>
      </c>
      <c r="O19" s="29" t="s">
        <v>350</v>
      </c>
      <c r="P19" s="29" t="s">
        <v>71</v>
      </c>
      <c r="Q19" s="29" t="s">
        <v>425</v>
      </c>
      <c r="R19" s="29">
        <v>1</v>
      </c>
      <c r="S19" s="43"/>
    </row>
    <row r="20" spans="1:19" x14ac:dyDescent="0.25">
      <c r="A20" s="29" t="s">
        <v>93</v>
      </c>
      <c r="B20" s="29">
        <v>4</v>
      </c>
      <c r="C20" s="29">
        <v>2</v>
      </c>
      <c r="D20" s="43"/>
      <c r="H20" s="49"/>
      <c r="I20" s="29" t="s">
        <v>456</v>
      </c>
      <c r="J20" s="29" t="s">
        <v>360</v>
      </c>
      <c r="K20" s="29">
        <v>3</v>
      </c>
      <c r="L20" s="43"/>
      <c r="M20" s="49"/>
      <c r="N20" s="29" t="s">
        <v>446</v>
      </c>
      <c r="O20" s="29" t="s">
        <v>350</v>
      </c>
      <c r="P20" s="29" t="s">
        <v>50</v>
      </c>
      <c r="Q20" s="29" t="s">
        <v>417</v>
      </c>
      <c r="R20" s="29">
        <v>1</v>
      </c>
      <c r="S20" s="43"/>
    </row>
    <row r="21" spans="1:19" x14ac:dyDescent="0.25">
      <c r="A21" s="29" t="s">
        <v>94</v>
      </c>
      <c r="B21" s="29">
        <v>4</v>
      </c>
      <c r="C21" s="29">
        <v>2</v>
      </c>
      <c r="D21" s="43"/>
      <c r="H21" s="49"/>
      <c r="I21" s="29" t="s">
        <v>460</v>
      </c>
      <c r="J21" s="29" t="s">
        <v>364</v>
      </c>
      <c r="K21" s="29">
        <v>6</v>
      </c>
      <c r="L21" s="43"/>
      <c r="M21" s="49"/>
      <c r="N21" s="29" t="s">
        <v>447</v>
      </c>
      <c r="O21" s="29" t="s">
        <v>351</v>
      </c>
      <c r="P21" s="29" t="s">
        <v>108</v>
      </c>
      <c r="Q21" s="29" t="s">
        <v>417</v>
      </c>
      <c r="R21" s="29">
        <v>2</v>
      </c>
      <c r="S21" s="43"/>
    </row>
    <row r="22" spans="1:19" x14ac:dyDescent="0.25">
      <c r="A22" s="29" t="s">
        <v>273</v>
      </c>
      <c r="B22" s="29">
        <v>4</v>
      </c>
      <c r="C22" s="29">
        <v>2</v>
      </c>
      <c r="D22" s="43"/>
      <c r="H22" s="49"/>
      <c r="I22" s="29" t="s">
        <v>461</v>
      </c>
      <c r="J22" s="29" t="s">
        <v>365</v>
      </c>
      <c r="K22" s="29">
        <v>1</v>
      </c>
      <c r="L22" s="43"/>
      <c r="M22" s="49"/>
      <c r="N22" s="29" t="s">
        <v>447</v>
      </c>
      <c r="O22" s="29" t="s">
        <v>351</v>
      </c>
      <c r="P22" s="29" t="s">
        <v>112</v>
      </c>
      <c r="Q22" s="29" t="s">
        <v>417</v>
      </c>
      <c r="R22" s="29">
        <v>1</v>
      </c>
      <c r="S22" s="43"/>
    </row>
    <row r="23" spans="1:19" x14ac:dyDescent="0.25">
      <c r="A23" s="29" t="s">
        <v>274</v>
      </c>
      <c r="B23" s="29">
        <v>4</v>
      </c>
      <c r="C23" s="29">
        <v>2</v>
      </c>
      <c r="D23" s="43"/>
      <c r="H23" s="49"/>
      <c r="I23" s="29" t="s">
        <v>462</v>
      </c>
      <c r="J23" s="29" t="s">
        <v>366</v>
      </c>
      <c r="K23" s="29">
        <v>4</v>
      </c>
      <c r="L23" s="43"/>
      <c r="M23" s="49"/>
      <c r="N23" s="29" t="s">
        <v>447</v>
      </c>
      <c r="O23" s="29" t="s">
        <v>351</v>
      </c>
      <c r="P23" s="29" t="s">
        <v>145</v>
      </c>
      <c r="Q23" s="29" t="s">
        <v>435</v>
      </c>
      <c r="R23" s="29">
        <v>1</v>
      </c>
      <c r="S23" s="43"/>
    </row>
    <row r="24" spans="1:19" x14ac:dyDescent="0.25">
      <c r="A24" s="29" t="s">
        <v>275</v>
      </c>
      <c r="B24" s="29">
        <v>4</v>
      </c>
      <c r="C24" s="29">
        <v>1</v>
      </c>
      <c r="D24" s="43"/>
      <c r="H24" s="49"/>
      <c r="I24" s="29" t="s">
        <v>464</v>
      </c>
      <c r="J24" s="29" t="s">
        <v>369</v>
      </c>
      <c r="K24" s="29">
        <v>12</v>
      </c>
      <c r="L24" s="43"/>
      <c r="M24" s="49"/>
      <c r="N24" s="29" t="s">
        <v>447</v>
      </c>
      <c r="O24" s="29" t="s">
        <v>351</v>
      </c>
      <c r="P24" s="29" t="s">
        <v>110</v>
      </c>
      <c r="Q24" s="29" t="s">
        <v>417</v>
      </c>
      <c r="R24" s="29">
        <v>1</v>
      </c>
      <c r="S24" s="43"/>
    </row>
    <row r="25" spans="1:19" x14ac:dyDescent="0.25">
      <c r="A25" s="29" t="s">
        <v>276</v>
      </c>
      <c r="B25" s="29">
        <v>4</v>
      </c>
      <c r="C25" s="29">
        <v>1</v>
      </c>
      <c r="D25" s="43"/>
      <c r="H25" s="49"/>
      <c r="I25" s="29" t="s">
        <v>464</v>
      </c>
      <c r="J25" s="29" t="s">
        <v>370</v>
      </c>
      <c r="K25" s="29">
        <v>3</v>
      </c>
      <c r="L25" s="43"/>
      <c r="M25" s="49"/>
      <c r="N25" s="29" t="s">
        <v>447</v>
      </c>
      <c r="O25" s="29" t="s">
        <v>351</v>
      </c>
      <c r="P25" s="29" t="s">
        <v>233</v>
      </c>
      <c r="Q25" s="29" t="s">
        <v>419</v>
      </c>
      <c r="R25" s="29">
        <v>2</v>
      </c>
      <c r="S25" s="43"/>
    </row>
    <row r="26" spans="1:19" x14ac:dyDescent="0.25">
      <c r="A26" s="29" t="s">
        <v>277</v>
      </c>
      <c r="B26" s="29">
        <v>4</v>
      </c>
      <c r="C26" s="29">
        <v>1</v>
      </c>
      <c r="D26" s="43"/>
      <c r="H26" s="49"/>
      <c r="I26" s="29" t="s">
        <v>465</v>
      </c>
      <c r="J26" s="29" t="s">
        <v>371</v>
      </c>
      <c r="K26" s="29">
        <v>14</v>
      </c>
      <c r="L26" s="43"/>
      <c r="M26" s="49"/>
      <c r="N26" s="29" t="s">
        <v>447</v>
      </c>
      <c r="O26" s="29" t="s">
        <v>351</v>
      </c>
      <c r="P26" s="29" t="s">
        <v>71</v>
      </c>
      <c r="Q26" s="29" t="s">
        <v>425</v>
      </c>
      <c r="R26" s="29">
        <v>2</v>
      </c>
      <c r="S26" s="43"/>
    </row>
    <row r="27" spans="1:19" x14ac:dyDescent="0.25">
      <c r="A27" s="29" t="s">
        <v>201</v>
      </c>
      <c r="B27" s="29">
        <v>4</v>
      </c>
      <c r="C27" s="29">
        <v>1</v>
      </c>
      <c r="D27" s="43"/>
      <c r="H27" s="49"/>
      <c r="I27" s="29" t="s">
        <v>477</v>
      </c>
      <c r="J27" s="29" t="s">
        <v>384</v>
      </c>
      <c r="K27" s="29">
        <v>3</v>
      </c>
      <c r="L27" s="43"/>
      <c r="M27" s="49"/>
      <c r="N27" s="29" t="s">
        <v>447</v>
      </c>
      <c r="O27" s="29" t="s">
        <v>351</v>
      </c>
      <c r="P27" s="29" t="s">
        <v>50</v>
      </c>
      <c r="Q27" s="29" t="s">
        <v>417</v>
      </c>
      <c r="R27" s="29">
        <v>3</v>
      </c>
      <c r="S27" s="43"/>
    </row>
    <row r="28" spans="1:19" x14ac:dyDescent="0.25">
      <c r="A28" s="29" t="s">
        <v>53</v>
      </c>
      <c r="B28" s="29">
        <v>4</v>
      </c>
      <c r="C28" s="29">
        <v>1</v>
      </c>
      <c r="D28" s="43"/>
      <c r="H28" s="49"/>
      <c r="I28" s="29" t="s">
        <v>502</v>
      </c>
      <c r="J28" s="29" t="s">
        <v>411</v>
      </c>
      <c r="K28" s="29">
        <v>3</v>
      </c>
      <c r="L28" s="43"/>
      <c r="M28" s="49"/>
      <c r="N28" s="29" t="s">
        <v>447</v>
      </c>
      <c r="O28" s="29" t="s">
        <v>351</v>
      </c>
      <c r="P28" s="29" t="s">
        <v>73</v>
      </c>
      <c r="Q28" s="29" t="s">
        <v>424</v>
      </c>
      <c r="R28" s="29">
        <v>2</v>
      </c>
      <c r="S28" s="43"/>
    </row>
    <row r="29" spans="1:19" x14ac:dyDescent="0.25">
      <c r="A29" s="29" t="s">
        <v>278</v>
      </c>
      <c r="B29" s="29">
        <v>4</v>
      </c>
      <c r="C29" s="29">
        <v>1</v>
      </c>
      <c r="D29" s="43"/>
      <c r="H29" s="49"/>
      <c r="I29" s="29" t="s">
        <v>519</v>
      </c>
      <c r="J29" s="29" t="s">
        <v>518</v>
      </c>
      <c r="K29" s="29">
        <v>1</v>
      </c>
      <c r="L29" s="43"/>
      <c r="M29" s="49"/>
      <c r="N29" s="29" t="s">
        <v>448</v>
      </c>
      <c r="O29" s="29" t="s">
        <v>352</v>
      </c>
      <c r="P29" s="29" t="s">
        <v>52</v>
      </c>
      <c r="Q29" s="29" t="s">
        <v>419</v>
      </c>
      <c r="R29" s="29">
        <v>2</v>
      </c>
      <c r="S29" s="43"/>
    </row>
    <row r="30" spans="1:19" x14ac:dyDescent="0.25">
      <c r="A30" s="29" t="s">
        <v>279</v>
      </c>
      <c r="B30" s="29">
        <v>4</v>
      </c>
      <c r="C30" s="29">
        <v>1</v>
      </c>
      <c r="D30" s="43"/>
      <c r="H30" s="49"/>
      <c r="I30" s="29" t="s">
        <v>467</v>
      </c>
      <c r="J30" s="29" t="s">
        <v>373</v>
      </c>
      <c r="K30" s="29">
        <v>3</v>
      </c>
      <c r="L30" s="43"/>
      <c r="M30" s="49"/>
      <c r="N30" s="29" t="s">
        <v>448</v>
      </c>
      <c r="O30" s="29" t="s">
        <v>352</v>
      </c>
      <c r="P30" s="29" t="s">
        <v>109</v>
      </c>
      <c r="Q30" s="29" t="s">
        <v>417</v>
      </c>
      <c r="R30" s="29">
        <v>1</v>
      </c>
      <c r="S30" s="43"/>
    </row>
    <row r="31" spans="1:19" x14ac:dyDescent="0.25">
      <c r="A31" s="29" t="s">
        <v>133</v>
      </c>
      <c r="B31" s="29">
        <v>4</v>
      </c>
      <c r="C31" s="29">
        <v>1</v>
      </c>
      <c r="D31" s="43"/>
      <c r="H31" s="49"/>
      <c r="I31" s="29" t="s">
        <v>495</v>
      </c>
      <c r="J31" s="29" t="s">
        <v>402</v>
      </c>
      <c r="K31" s="29">
        <v>2</v>
      </c>
      <c r="L31" s="43"/>
      <c r="M31" s="49"/>
      <c r="N31" s="29" t="s">
        <v>448</v>
      </c>
      <c r="O31" s="29" t="s">
        <v>352</v>
      </c>
      <c r="P31" s="29" t="s">
        <v>71</v>
      </c>
      <c r="Q31" s="29" t="s">
        <v>425</v>
      </c>
      <c r="R31" s="29">
        <v>1</v>
      </c>
      <c r="S31" s="43"/>
    </row>
    <row r="32" spans="1:19" x14ac:dyDescent="0.25">
      <c r="A32" s="29" t="s">
        <v>280</v>
      </c>
      <c r="B32" s="29">
        <v>4</v>
      </c>
      <c r="C32" s="29">
        <v>1</v>
      </c>
      <c r="D32" s="43"/>
      <c r="H32" s="49"/>
      <c r="I32" s="29" t="s">
        <v>468</v>
      </c>
      <c r="J32" s="29" t="s">
        <v>374</v>
      </c>
      <c r="K32" s="29">
        <v>3</v>
      </c>
      <c r="L32" s="43"/>
      <c r="M32" s="49"/>
      <c r="N32" s="29" t="s">
        <v>508</v>
      </c>
      <c r="O32" s="29" t="s">
        <v>507</v>
      </c>
      <c r="P32" s="29" t="s">
        <v>288</v>
      </c>
      <c r="Q32" s="29" t="s">
        <v>420</v>
      </c>
      <c r="R32" s="29">
        <v>1</v>
      </c>
      <c r="S32" s="43"/>
    </row>
    <row r="33" spans="1:19" x14ac:dyDescent="0.25">
      <c r="A33" s="29" t="s">
        <v>142</v>
      </c>
      <c r="B33" s="29">
        <v>4</v>
      </c>
      <c r="C33" s="29">
        <v>1</v>
      </c>
      <c r="D33" s="43"/>
      <c r="H33" s="49"/>
      <c r="I33" s="29" t="s">
        <v>470</v>
      </c>
      <c r="J33" s="29" t="s">
        <v>376</v>
      </c>
      <c r="K33" s="29">
        <v>3</v>
      </c>
      <c r="L33" s="43"/>
      <c r="M33" s="49"/>
      <c r="N33" s="29" t="s">
        <v>450</v>
      </c>
      <c r="O33" s="29" t="s">
        <v>354</v>
      </c>
      <c r="P33" s="29" t="s">
        <v>61</v>
      </c>
      <c r="Q33" s="29" t="s">
        <v>424</v>
      </c>
      <c r="R33" s="29">
        <v>1</v>
      </c>
      <c r="S33" s="43"/>
    </row>
    <row r="34" spans="1:19" x14ac:dyDescent="0.25">
      <c r="A34" s="29" t="s">
        <v>281</v>
      </c>
      <c r="B34" s="29">
        <v>4</v>
      </c>
      <c r="C34" s="29">
        <v>1</v>
      </c>
      <c r="D34" s="43"/>
      <c r="H34" s="49"/>
      <c r="I34" s="29" t="s">
        <v>472</v>
      </c>
      <c r="J34" s="29" t="s">
        <v>379</v>
      </c>
      <c r="K34" s="29">
        <v>60</v>
      </c>
      <c r="L34" s="43"/>
      <c r="M34" s="49"/>
      <c r="N34" s="29" t="s">
        <v>450</v>
      </c>
      <c r="O34" s="29" t="s">
        <v>354</v>
      </c>
      <c r="P34" s="29" t="s">
        <v>230</v>
      </c>
      <c r="Q34" s="29" t="s">
        <v>419</v>
      </c>
      <c r="R34" s="29">
        <v>1</v>
      </c>
      <c r="S34" s="43"/>
    </row>
    <row r="35" spans="1:19" x14ac:dyDescent="0.25">
      <c r="A35" s="29" t="s">
        <v>282</v>
      </c>
      <c r="B35" s="29">
        <v>4</v>
      </c>
      <c r="C35" s="29">
        <v>1</v>
      </c>
      <c r="D35" s="43"/>
      <c r="H35" s="49"/>
      <c r="I35" s="29" t="s">
        <v>473</v>
      </c>
      <c r="J35" s="29" t="s">
        <v>380</v>
      </c>
      <c r="K35" s="29">
        <v>17</v>
      </c>
      <c r="L35" s="43"/>
      <c r="M35" s="49"/>
      <c r="N35" s="29" t="s">
        <v>450</v>
      </c>
      <c r="O35" s="29" t="s">
        <v>354</v>
      </c>
      <c r="P35" s="29" t="s">
        <v>192</v>
      </c>
      <c r="Q35" s="29" t="s">
        <v>424</v>
      </c>
      <c r="R35" s="29">
        <v>1</v>
      </c>
      <c r="S35" s="43"/>
    </row>
    <row r="36" spans="1:19" x14ac:dyDescent="0.25">
      <c r="A36" s="29" t="s">
        <v>283</v>
      </c>
      <c r="B36" s="29">
        <v>4</v>
      </c>
      <c r="C36" s="29">
        <v>1</v>
      </c>
      <c r="D36" s="43"/>
      <c r="H36" s="49"/>
      <c r="I36" s="29" t="s">
        <v>471</v>
      </c>
      <c r="J36" s="29" t="s">
        <v>377</v>
      </c>
      <c r="K36" s="29">
        <v>6</v>
      </c>
      <c r="L36" s="43"/>
      <c r="M36" s="49"/>
      <c r="N36" s="29" t="s">
        <v>450</v>
      </c>
      <c r="O36" s="29" t="s">
        <v>354</v>
      </c>
      <c r="P36" s="29" t="s">
        <v>291</v>
      </c>
      <c r="Q36" s="29" t="s">
        <v>430</v>
      </c>
      <c r="R36" s="29">
        <v>1</v>
      </c>
      <c r="S36" s="43"/>
    </row>
    <row r="37" spans="1:19" x14ac:dyDescent="0.25">
      <c r="A37" s="29" t="s">
        <v>208</v>
      </c>
      <c r="B37" s="29">
        <v>4</v>
      </c>
      <c r="C37" s="29">
        <v>1</v>
      </c>
      <c r="D37" s="43"/>
      <c r="H37" s="49"/>
      <c r="I37" s="29" t="s">
        <v>471</v>
      </c>
      <c r="J37" s="29" t="s">
        <v>378</v>
      </c>
      <c r="K37" s="29">
        <v>2</v>
      </c>
      <c r="L37" s="43"/>
      <c r="M37" s="49"/>
      <c r="N37" s="29" t="s">
        <v>450</v>
      </c>
      <c r="O37" s="29" t="s">
        <v>354</v>
      </c>
      <c r="P37" s="29" t="s">
        <v>274</v>
      </c>
      <c r="Q37" s="29" t="s">
        <v>421</v>
      </c>
      <c r="R37" s="29">
        <v>1</v>
      </c>
      <c r="S37" s="43"/>
    </row>
    <row r="38" spans="1:19" x14ac:dyDescent="0.25">
      <c r="A38" s="29" t="s">
        <v>284</v>
      </c>
      <c r="B38" s="29">
        <v>4</v>
      </c>
      <c r="C38" s="29">
        <v>1</v>
      </c>
      <c r="D38" s="43"/>
      <c r="H38" s="49"/>
      <c r="I38" s="29" t="s">
        <v>525</v>
      </c>
      <c r="J38" s="29" t="s">
        <v>524</v>
      </c>
      <c r="K38" s="29">
        <v>1</v>
      </c>
      <c r="L38" s="43"/>
      <c r="M38" s="49"/>
      <c r="N38" s="29" t="s">
        <v>450</v>
      </c>
      <c r="O38" s="29" t="s">
        <v>354</v>
      </c>
      <c r="P38" s="29" t="s">
        <v>107</v>
      </c>
      <c r="Q38" s="29" t="s">
        <v>430</v>
      </c>
      <c r="R38" s="29">
        <v>1</v>
      </c>
      <c r="S38" s="43"/>
    </row>
    <row r="39" spans="1:19" x14ac:dyDescent="0.25">
      <c r="A39" s="29" t="s">
        <v>250</v>
      </c>
      <c r="B39" s="29">
        <v>4</v>
      </c>
      <c r="C39" s="29">
        <v>1</v>
      </c>
      <c r="D39" s="43"/>
      <c r="H39" s="49"/>
      <c r="I39" s="29" t="s">
        <v>528</v>
      </c>
      <c r="J39" s="29" t="s">
        <v>527</v>
      </c>
      <c r="K39" s="29">
        <v>3</v>
      </c>
      <c r="L39" s="43"/>
      <c r="M39" s="49"/>
      <c r="N39" s="29" t="s">
        <v>510</v>
      </c>
      <c r="O39" s="29" t="s">
        <v>509</v>
      </c>
      <c r="P39" s="29" t="s">
        <v>50</v>
      </c>
      <c r="Q39" s="29" t="s">
        <v>417</v>
      </c>
      <c r="R39" s="29">
        <v>2</v>
      </c>
      <c r="S39" s="43"/>
    </row>
    <row r="40" spans="1:19" x14ac:dyDescent="0.25">
      <c r="A40" s="29" t="s">
        <v>87</v>
      </c>
      <c r="B40" s="29">
        <v>4</v>
      </c>
      <c r="C40" s="29">
        <v>1</v>
      </c>
      <c r="D40" s="43"/>
      <c r="H40" s="49"/>
      <c r="I40" s="29" t="s">
        <v>474</v>
      </c>
      <c r="J40" s="29" t="s">
        <v>381</v>
      </c>
      <c r="K40" s="29">
        <v>2</v>
      </c>
      <c r="L40" s="43"/>
      <c r="M40" s="49"/>
      <c r="N40" s="29" t="s">
        <v>451</v>
      </c>
      <c r="O40" s="29" t="s">
        <v>355</v>
      </c>
      <c r="P40" s="29" t="s">
        <v>299</v>
      </c>
      <c r="Q40" s="29" t="s">
        <v>511</v>
      </c>
      <c r="R40" s="29">
        <v>1</v>
      </c>
      <c r="S40" s="43"/>
    </row>
    <row r="41" spans="1:19" x14ac:dyDescent="0.25">
      <c r="A41" s="29" t="s">
        <v>89</v>
      </c>
      <c r="B41" s="29">
        <v>4</v>
      </c>
      <c r="C41" s="29">
        <v>1</v>
      </c>
      <c r="D41" s="43"/>
      <c r="H41" s="49"/>
      <c r="I41" s="29" t="s">
        <v>475</v>
      </c>
      <c r="J41" s="29" t="s">
        <v>382</v>
      </c>
      <c r="K41" s="29">
        <v>3</v>
      </c>
      <c r="L41" s="43"/>
      <c r="M41" s="49"/>
      <c r="N41" s="29" t="s">
        <v>451</v>
      </c>
      <c r="O41" s="29" t="s">
        <v>355</v>
      </c>
      <c r="P41" s="29" t="s">
        <v>51</v>
      </c>
      <c r="Q41" s="29" t="s">
        <v>419</v>
      </c>
      <c r="R41" s="29">
        <v>1</v>
      </c>
      <c r="S41" s="43"/>
    </row>
    <row r="42" spans="1:19" x14ac:dyDescent="0.25">
      <c r="A42" s="29" t="s">
        <v>285</v>
      </c>
      <c r="B42" s="29">
        <v>4</v>
      </c>
      <c r="C42" s="29">
        <v>1</v>
      </c>
      <c r="D42" s="43"/>
      <c r="H42" s="49"/>
      <c r="I42" s="29" t="s">
        <v>476</v>
      </c>
      <c r="J42" s="29" t="s">
        <v>383</v>
      </c>
      <c r="K42" s="29">
        <v>3</v>
      </c>
      <c r="L42" s="43"/>
      <c r="M42" s="49"/>
      <c r="N42" s="29" t="s">
        <v>451</v>
      </c>
      <c r="O42" s="29" t="s">
        <v>355</v>
      </c>
      <c r="P42" s="29" t="s">
        <v>54</v>
      </c>
      <c r="Q42" s="29" t="s">
        <v>419</v>
      </c>
      <c r="R42" s="29">
        <v>1</v>
      </c>
      <c r="S42" s="43"/>
    </row>
    <row r="43" spans="1:19" x14ac:dyDescent="0.25">
      <c r="A43" s="29" t="s">
        <v>286</v>
      </c>
      <c r="B43" s="29">
        <v>4</v>
      </c>
      <c r="C43" s="29">
        <v>1</v>
      </c>
      <c r="D43" s="43"/>
      <c r="H43" s="49"/>
      <c r="I43" s="29" t="s">
        <v>530</v>
      </c>
      <c r="J43" s="29" t="s">
        <v>529</v>
      </c>
      <c r="K43" s="29">
        <v>1</v>
      </c>
      <c r="L43" s="43"/>
      <c r="M43" s="49"/>
      <c r="N43" s="29" t="s">
        <v>451</v>
      </c>
      <c r="O43" s="29" t="s">
        <v>355</v>
      </c>
      <c r="P43" s="29" t="s">
        <v>104</v>
      </c>
      <c r="Q43" s="29" t="s">
        <v>424</v>
      </c>
      <c r="R43" s="29">
        <v>1</v>
      </c>
      <c r="S43" s="43"/>
    </row>
    <row r="44" spans="1:19" x14ac:dyDescent="0.25">
      <c r="A44" s="29" t="s">
        <v>68</v>
      </c>
      <c r="B44" s="29">
        <v>4</v>
      </c>
      <c r="C44" s="29">
        <v>1</v>
      </c>
      <c r="D44" s="43"/>
      <c r="H44" s="49"/>
      <c r="I44" s="29" t="s">
        <v>478</v>
      </c>
      <c r="J44" s="29" t="s">
        <v>385</v>
      </c>
      <c r="K44" s="29">
        <v>7</v>
      </c>
      <c r="L44" s="43"/>
      <c r="M44" s="49"/>
      <c r="N44" s="29" t="s">
        <v>459</v>
      </c>
      <c r="O44" s="29" t="s">
        <v>363</v>
      </c>
      <c r="P44" s="29" t="s">
        <v>96</v>
      </c>
      <c r="Q44" s="29" t="s">
        <v>435</v>
      </c>
      <c r="R44" s="29">
        <v>1</v>
      </c>
      <c r="S44" s="43"/>
    </row>
    <row r="45" spans="1:19" x14ac:dyDescent="0.25">
      <c r="A45" s="29" t="s">
        <v>287</v>
      </c>
      <c r="B45" s="29">
        <v>4</v>
      </c>
      <c r="C45" s="29">
        <v>1</v>
      </c>
      <c r="D45" s="43"/>
      <c r="H45" s="49"/>
      <c r="I45" s="29" t="s">
        <v>479</v>
      </c>
      <c r="J45" s="29" t="s">
        <v>386</v>
      </c>
      <c r="K45" s="29">
        <v>2</v>
      </c>
      <c r="L45" s="43"/>
      <c r="M45" s="49"/>
      <c r="N45" s="29" t="s">
        <v>453</v>
      </c>
      <c r="O45" s="29" t="s">
        <v>357</v>
      </c>
      <c r="P45" s="29" t="s">
        <v>208</v>
      </c>
      <c r="Q45" s="29" t="s">
        <v>422</v>
      </c>
      <c r="R45" s="29">
        <v>1</v>
      </c>
      <c r="S45" s="43"/>
    </row>
    <row r="46" spans="1:19" x14ac:dyDescent="0.25">
      <c r="A46" s="29" t="s">
        <v>91</v>
      </c>
      <c r="B46" s="29">
        <v>4</v>
      </c>
      <c r="C46" s="29">
        <v>1</v>
      </c>
      <c r="D46" s="43"/>
      <c r="H46" s="49"/>
      <c r="I46" s="29" t="s">
        <v>480</v>
      </c>
      <c r="J46" s="29" t="s">
        <v>387</v>
      </c>
      <c r="K46" s="29">
        <v>10</v>
      </c>
      <c r="L46" s="43"/>
      <c r="M46" s="49"/>
      <c r="N46" s="29" t="s">
        <v>453</v>
      </c>
      <c r="O46" s="29" t="s">
        <v>357</v>
      </c>
      <c r="P46" s="29" t="s">
        <v>52</v>
      </c>
      <c r="Q46" s="29" t="s">
        <v>419</v>
      </c>
      <c r="R46" s="29">
        <v>1</v>
      </c>
      <c r="S46" s="43"/>
    </row>
    <row r="47" spans="1:19" x14ac:dyDescent="0.25">
      <c r="A47" s="29" t="s">
        <v>288</v>
      </c>
      <c r="B47" s="29">
        <v>4</v>
      </c>
      <c r="C47" s="29">
        <v>1</v>
      </c>
      <c r="D47" s="43"/>
      <c r="H47" s="49"/>
      <c r="I47" s="29" t="s">
        <v>481</v>
      </c>
      <c r="J47" s="29" t="s">
        <v>388</v>
      </c>
      <c r="K47" s="29">
        <v>2</v>
      </c>
      <c r="L47" s="43"/>
      <c r="M47" s="49"/>
      <c r="N47" s="29" t="s">
        <v>453</v>
      </c>
      <c r="O47" s="29" t="s">
        <v>357</v>
      </c>
      <c r="P47" s="29" t="s">
        <v>50</v>
      </c>
      <c r="Q47" s="29" t="s">
        <v>417</v>
      </c>
      <c r="R47" s="29">
        <v>2</v>
      </c>
      <c r="S47" s="43"/>
    </row>
    <row r="48" spans="1:19" x14ac:dyDescent="0.25">
      <c r="A48" s="29" t="s">
        <v>289</v>
      </c>
      <c r="B48" s="29">
        <v>4</v>
      </c>
      <c r="C48" s="29">
        <v>1</v>
      </c>
      <c r="D48" s="43"/>
      <c r="H48" s="49"/>
      <c r="I48" s="29" t="s">
        <v>452</v>
      </c>
      <c r="J48" s="29" t="s">
        <v>356</v>
      </c>
      <c r="K48" s="29">
        <v>3</v>
      </c>
      <c r="L48" s="43"/>
      <c r="M48" s="49"/>
      <c r="N48" s="29" t="s">
        <v>453</v>
      </c>
      <c r="O48" s="29" t="s">
        <v>357</v>
      </c>
      <c r="P48" s="29" t="s">
        <v>73</v>
      </c>
      <c r="Q48" s="29" t="s">
        <v>424</v>
      </c>
      <c r="R48" s="29">
        <v>1</v>
      </c>
      <c r="S48" s="43"/>
    </row>
    <row r="49" spans="1:19" x14ac:dyDescent="0.25">
      <c r="A49" s="29" t="s">
        <v>290</v>
      </c>
      <c r="B49" s="29">
        <v>4</v>
      </c>
      <c r="C49" s="29">
        <v>1</v>
      </c>
      <c r="D49" s="43"/>
      <c r="H49" s="49"/>
      <c r="I49" s="29" t="s">
        <v>483</v>
      </c>
      <c r="J49" s="29" t="s">
        <v>390</v>
      </c>
      <c r="K49" s="29">
        <v>7</v>
      </c>
      <c r="L49" s="43"/>
      <c r="M49" s="49"/>
      <c r="N49" s="29" t="s">
        <v>454</v>
      </c>
      <c r="O49" s="29" t="s">
        <v>358</v>
      </c>
      <c r="P49" s="29" t="s">
        <v>108</v>
      </c>
      <c r="Q49" s="29" t="s">
        <v>417</v>
      </c>
      <c r="R49" s="29">
        <v>1</v>
      </c>
      <c r="S49" s="43"/>
    </row>
    <row r="50" spans="1:19" x14ac:dyDescent="0.25">
      <c r="A50" s="29" t="s">
        <v>291</v>
      </c>
      <c r="B50" s="29">
        <v>4</v>
      </c>
      <c r="C50" s="29">
        <v>1</v>
      </c>
      <c r="D50" s="43"/>
      <c r="H50" s="49"/>
      <c r="I50" s="29" t="s">
        <v>482</v>
      </c>
      <c r="J50" s="29" t="s">
        <v>389</v>
      </c>
      <c r="K50" s="29">
        <v>1</v>
      </c>
      <c r="L50" s="43"/>
      <c r="M50" s="49"/>
      <c r="N50" s="29" t="s">
        <v>454</v>
      </c>
      <c r="O50" s="29" t="s">
        <v>358</v>
      </c>
      <c r="P50" s="29" t="s">
        <v>280</v>
      </c>
      <c r="Q50" s="29" t="s">
        <v>426</v>
      </c>
      <c r="R50" s="29">
        <v>1</v>
      </c>
      <c r="S50" s="43"/>
    </row>
    <row r="51" spans="1:19" x14ac:dyDescent="0.25">
      <c r="A51" s="29" t="s">
        <v>96</v>
      </c>
      <c r="B51" s="29">
        <v>4</v>
      </c>
      <c r="C51" s="29">
        <v>1</v>
      </c>
      <c r="D51" s="43"/>
      <c r="H51" s="49"/>
      <c r="I51" s="29" t="s">
        <v>533</v>
      </c>
      <c r="J51" s="29" t="s">
        <v>532</v>
      </c>
      <c r="K51" s="29">
        <v>2</v>
      </c>
      <c r="L51" s="43"/>
      <c r="M51" s="49"/>
      <c r="N51" s="29" t="s">
        <v>454</v>
      </c>
      <c r="O51" s="29" t="s">
        <v>358</v>
      </c>
      <c r="P51" s="29" t="s">
        <v>76</v>
      </c>
      <c r="Q51" s="29" t="s">
        <v>420</v>
      </c>
      <c r="R51" s="29">
        <v>1</v>
      </c>
      <c r="S51" s="43"/>
    </row>
    <row r="52" spans="1:19" x14ac:dyDescent="0.25">
      <c r="A52" s="29" t="s">
        <v>292</v>
      </c>
      <c r="B52" s="29">
        <v>4</v>
      </c>
      <c r="C52" s="29">
        <v>1</v>
      </c>
      <c r="D52" s="43"/>
      <c r="H52" s="49"/>
      <c r="I52" s="29" t="s">
        <v>535</v>
      </c>
      <c r="J52" s="29" t="s">
        <v>534</v>
      </c>
      <c r="K52" s="29">
        <v>3</v>
      </c>
      <c r="L52" s="43"/>
      <c r="M52" s="49"/>
      <c r="N52" s="29" t="s">
        <v>454</v>
      </c>
      <c r="O52" s="29" t="s">
        <v>358</v>
      </c>
      <c r="P52" s="29" t="s">
        <v>115</v>
      </c>
      <c r="Q52" s="29" t="s">
        <v>430</v>
      </c>
      <c r="R52" s="29">
        <v>1</v>
      </c>
      <c r="S52" s="43"/>
    </row>
    <row r="53" spans="1:19" x14ac:dyDescent="0.25">
      <c r="A53" s="29" t="s">
        <v>293</v>
      </c>
      <c r="B53" s="29">
        <v>4</v>
      </c>
      <c r="C53" s="29">
        <v>1</v>
      </c>
      <c r="D53" s="43"/>
      <c r="H53" s="49"/>
      <c r="I53" s="29" t="s">
        <v>537</v>
      </c>
      <c r="J53" s="29" t="s">
        <v>536</v>
      </c>
      <c r="K53" s="29">
        <v>1</v>
      </c>
      <c r="L53" s="43"/>
      <c r="M53" s="49"/>
      <c r="N53" s="29" t="s">
        <v>454</v>
      </c>
      <c r="O53" s="29" t="s">
        <v>358</v>
      </c>
      <c r="P53" s="29" t="s">
        <v>51</v>
      </c>
      <c r="Q53" s="29" t="s">
        <v>419</v>
      </c>
      <c r="R53" s="29">
        <v>2</v>
      </c>
      <c r="S53" s="43"/>
    </row>
    <row r="54" spans="1:19" x14ac:dyDescent="0.25">
      <c r="A54" s="29" t="s">
        <v>294</v>
      </c>
      <c r="B54" s="29">
        <v>4</v>
      </c>
      <c r="C54" s="29">
        <v>1</v>
      </c>
      <c r="D54" s="43"/>
      <c r="H54" s="49"/>
      <c r="I54" s="29" t="s">
        <v>484</v>
      </c>
      <c r="J54" s="29" t="s">
        <v>391</v>
      </c>
      <c r="K54" s="29">
        <v>1</v>
      </c>
      <c r="L54" s="43"/>
      <c r="M54" s="49"/>
      <c r="N54" s="29" t="s">
        <v>454</v>
      </c>
      <c r="O54" s="29" t="s">
        <v>358</v>
      </c>
      <c r="P54" s="29" t="s">
        <v>304</v>
      </c>
      <c r="Q54" s="29" t="s">
        <v>422</v>
      </c>
      <c r="R54" s="29">
        <v>1</v>
      </c>
      <c r="S54" s="43"/>
    </row>
    <row r="55" spans="1:19" x14ac:dyDescent="0.25">
      <c r="A55" s="29" t="s">
        <v>69</v>
      </c>
      <c r="B55" s="29">
        <v>4</v>
      </c>
      <c r="C55" s="29">
        <v>1</v>
      </c>
      <c r="D55" s="43"/>
      <c r="H55" s="49"/>
      <c r="I55" s="29" t="s">
        <v>485</v>
      </c>
      <c r="J55" s="29" t="s">
        <v>392</v>
      </c>
      <c r="K55" s="29">
        <v>2</v>
      </c>
      <c r="L55" s="43"/>
      <c r="M55" s="49"/>
      <c r="N55" s="29" t="s">
        <v>454</v>
      </c>
      <c r="O55" s="29" t="s">
        <v>358</v>
      </c>
      <c r="P55" s="29" t="s">
        <v>307</v>
      </c>
      <c r="Q55" s="29" t="s">
        <v>422</v>
      </c>
      <c r="R55" s="29">
        <v>1</v>
      </c>
      <c r="S55" s="43"/>
    </row>
    <row r="56" spans="1:19" x14ac:dyDescent="0.25">
      <c r="A56" s="29" t="s">
        <v>295</v>
      </c>
      <c r="B56" s="29">
        <v>4</v>
      </c>
      <c r="C56" s="29">
        <v>1</v>
      </c>
      <c r="D56" s="43"/>
      <c r="H56" s="49"/>
      <c r="I56" s="29" t="s">
        <v>486</v>
      </c>
      <c r="J56" s="29" t="s">
        <v>393</v>
      </c>
      <c r="K56" s="29">
        <v>1</v>
      </c>
      <c r="L56" s="43"/>
      <c r="M56" s="49"/>
      <c r="N56" s="29" t="s">
        <v>454</v>
      </c>
      <c r="O56" s="29" t="s">
        <v>358</v>
      </c>
      <c r="P56" s="29" t="s">
        <v>272</v>
      </c>
      <c r="Q56" s="29" t="s">
        <v>430</v>
      </c>
      <c r="R56" s="29">
        <v>1</v>
      </c>
      <c r="S56" s="43"/>
    </row>
    <row r="57" spans="1:19" x14ac:dyDescent="0.25">
      <c r="A57" s="29" t="s">
        <v>66</v>
      </c>
      <c r="B57" s="29">
        <v>4</v>
      </c>
      <c r="C57" s="29">
        <v>1</v>
      </c>
      <c r="D57" s="43"/>
      <c r="H57" s="49"/>
      <c r="I57" s="29" t="s">
        <v>487</v>
      </c>
      <c r="J57" s="29" t="s">
        <v>394</v>
      </c>
      <c r="K57" s="29">
        <v>13</v>
      </c>
      <c r="L57" s="43"/>
      <c r="M57" s="49"/>
      <c r="N57" s="29" t="s">
        <v>454</v>
      </c>
      <c r="O57" s="29" t="s">
        <v>358</v>
      </c>
      <c r="P57" s="29" t="s">
        <v>310</v>
      </c>
      <c r="Q57" s="29" t="s">
        <v>421</v>
      </c>
      <c r="R57" s="29">
        <v>1</v>
      </c>
      <c r="S57" s="43"/>
    </row>
    <row r="58" spans="1:19" x14ac:dyDescent="0.25">
      <c r="A58" s="29" t="s">
        <v>155</v>
      </c>
      <c r="B58" s="29">
        <v>4</v>
      </c>
      <c r="C58" s="29">
        <v>1</v>
      </c>
      <c r="D58" s="43"/>
      <c r="H58" s="49"/>
      <c r="I58" s="29" t="s">
        <v>489</v>
      </c>
      <c r="J58" s="29" t="s">
        <v>396</v>
      </c>
      <c r="K58" s="29">
        <v>4</v>
      </c>
      <c r="L58" s="43"/>
      <c r="M58" s="49"/>
      <c r="N58" s="29" t="s">
        <v>454</v>
      </c>
      <c r="O58" s="29" t="s">
        <v>358</v>
      </c>
      <c r="P58" s="29" t="s">
        <v>71</v>
      </c>
      <c r="Q58" s="29" t="s">
        <v>425</v>
      </c>
      <c r="R58" s="29">
        <v>1</v>
      </c>
      <c r="S58" s="43"/>
    </row>
    <row r="59" spans="1:19" x14ac:dyDescent="0.25">
      <c r="A59" s="29" t="s">
        <v>296</v>
      </c>
      <c r="B59" s="29">
        <v>4</v>
      </c>
      <c r="C59" s="29">
        <v>1</v>
      </c>
      <c r="D59" s="43"/>
      <c r="H59" s="49"/>
      <c r="I59" s="29" t="s">
        <v>494</v>
      </c>
      <c r="J59" s="29" t="s">
        <v>401</v>
      </c>
      <c r="K59" s="29">
        <v>7</v>
      </c>
      <c r="L59" s="43"/>
      <c r="M59" s="49"/>
      <c r="N59" s="29" t="s">
        <v>454</v>
      </c>
      <c r="O59" s="29" t="s">
        <v>358</v>
      </c>
      <c r="P59" s="29" t="s">
        <v>50</v>
      </c>
      <c r="Q59" s="29" t="s">
        <v>417</v>
      </c>
      <c r="R59" s="29">
        <v>1</v>
      </c>
      <c r="S59" s="43"/>
    </row>
    <row r="60" spans="1:19" x14ac:dyDescent="0.25">
      <c r="A60" s="29" t="s">
        <v>72</v>
      </c>
      <c r="B60" s="29">
        <v>4</v>
      </c>
      <c r="C60" s="29">
        <v>1</v>
      </c>
      <c r="D60" s="43"/>
      <c r="H60" s="49"/>
      <c r="I60" s="29" t="s">
        <v>490</v>
      </c>
      <c r="J60" s="29" t="s">
        <v>397</v>
      </c>
      <c r="K60" s="29">
        <v>4</v>
      </c>
      <c r="L60" s="43"/>
      <c r="M60" s="49"/>
      <c r="N60" s="29" t="s">
        <v>454</v>
      </c>
      <c r="O60" s="29" t="s">
        <v>358</v>
      </c>
      <c r="P60" s="29" t="s">
        <v>313</v>
      </c>
      <c r="Q60" s="29" t="s">
        <v>436</v>
      </c>
      <c r="R60" s="29">
        <v>1</v>
      </c>
      <c r="S60" s="43"/>
    </row>
    <row r="61" spans="1:19" x14ac:dyDescent="0.25">
      <c r="A61" s="29" t="s">
        <v>104</v>
      </c>
      <c r="B61" s="29">
        <v>4</v>
      </c>
      <c r="C61" s="29">
        <v>1</v>
      </c>
      <c r="D61" s="43"/>
      <c r="H61" s="49"/>
      <c r="I61" s="29" t="s">
        <v>492</v>
      </c>
      <c r="J61" s="29" t="s">
        <v>399</v>
      </c>
      <c r="K61" s="29">
        <v>8</v>
      </c>
      <c r="L61" s="43"/>
      <c r="M61" s="49"/>
      <c r="N61" s="29" t="s">
        <v>455</v>
      </c>
      <c r="O61" s="29" t="s">
        <v>359</v>
      </c>
      <c r="P61" s="29" t="s">
        <v>191</v>
      </c>
      <c r="Q61" s="29" t="s">
        <v>421</v>
      </c>
      <c r="R61" s="29">
        <v>1</v>
      </c>
      <c r="S61" s="43"/>
    </row>
    <row r="62" spans="1:19" x14ac:dyDescent="0.25">
      <c r="A62" s="29" t="s">
        <v>107</v>
      </c>
      <c r="B62" s="29">
        <v>4</v>
      </c>
      <c r="C62" s="29">
        <v>1</v>
      </c>
      <c r="D62" s="43"/>
      <c r="H62" s="49"/>
      <c r="I62" s="29" t="s">
        <v>540</v>
      </c>
      <c r="J62" s="29" t="s">
        <v>539</v>
      </c>
      <c r="K62" s="29">
        <v>1</v>
      </c>
      <c r="L62" s="43"/>
      <c r="M62" s="49"/>
      <c r="N62" s="29" t="s">
        <v>455</v>
      </c>
      <c r="O62" s="29" t="s">
        <v>359</v>
      </c>
      <c r="P62" s="29" t="s">
        <v>55</v>
      </c>
      <c r="Q62" s="29" t="s">
        <v>435</v>
      </c>
      <c r="R62" s="29">
        <v>1</v>
      </c>
      <c r="S62" s="43"/>
    </row>
    <row r="63" spans="1:19" x14ac:dyDescent="0.25">
      <c r="A63" s="29" t="s">
        <v>297</v>
      </c>
      <c r="B63" s="29">
        <v>4</v>
      </c>
      <c r="C63" s="29">
        <v>1</v>
      </c>
      <c r="D63" s="43"/>
      <c r="H63" s="49"/>
      <c r="I63" s="29" t="s">
        <v>493</v>
      </c>
      <c r="J63" s="29" t="s">
        <v>400</v>
      </c>
      <c r="K63" s="29">
        <v>8</v>
      </c>
      <c r="L63" s="43"/>
      <c r="M63" s="49"/>
      <c r="N63" s="29" t="s">
        <v>455</v>
      </c>
      <c r="O63" s="29" t="s">
        <v>359</v>
      </c>
      <c r="P63" s="29" t="s">
        <v>110</v>
      </c>
      <c r="Q63" s="29" t="s">
        <v>417</v>
      </c>
      <c r="R63" s="29">
        <v>1</v>
      </c>
      <c r="S63" s="43"/>
    </row>
    <row r="64" spans="1:19" x14ac:dyDescent="0.25">
      <c r="A64" s="29" t="s">
        <v>108</v>
      </c>
      <c r="B64" s="29">
        <v>2</v>
      </c>
      <c r="C64" s="29">
        <v>11</v>
      </c>
      <c r="D64" s="43"/>
      <c r="H64" s="49"/>
      <c r="I64" s="29" t="s">
        <v>542</v>
      </c>
      <c r="J64" s="29" t="s">
        <v>541</v>
      </c>
      <c r="K64" s="29">
        <v>1</v>
      </c>
      <c r="L64" s="43"/>
      <c r="M64" s="49"/>
      <c r="N64" s="29" t="s">
        <v>455</v>
      </c>
      <c r="O64" s="29" t="s">
        <v>359</v>
      </c>
      <c r="P64" s="29" t="s">
        <v>250</v>
      </c>
      <c r="Q64" s="29" t="s">
        <v>433</v>
      </c>
      <c r="R64" s="29">
        <v>1</v>
      </c>
      <c r="S64" s="43"/>
    </row>
    <row r="65" spans="1:19" x14ac:dyDescent="0.25">
      <c r="A65" s="29" t="s">
        <v>110</v>
      </c>
      <c r="B65" s="29">
        <v>2</v>
      </c>
      <c r="C65" s="29">
        <v>11</v>
      </c>
      <c r="D65" s="43"/>
      <c r="H65" s="49"/>
      <c r="I65" s="29" t="s">
        <v>496</v>
      </c>
      <c r="J65" s="29" t="s">
        <v>403</v>
      </c>
      <c r="K65" s="29">
        <v>1</v>
      </c>
      <c r="L65" s="43"/>
      <c r="M65" s="49"/>
      <c r="N65" s="29" t="s">
        <v>455</v>
      </c>
      <c r="O65" s="29" t="s">
        <v>359</v>
      </c>
      <c r="P65" s="29" t="s">
        <v>271</v>
      </c>
      <c r="Q65" s="29" t="s">
        <v>421</v>
      </c>
      <c r="R65" s="29">
        <v>1</v>
      </c>
      <c r="S65" s="43"/>
    </row>
    <row r="66" spans="1:19" x14ac:dyDescent="0.25">
      <c r="A66" s="29" t="s">
        <v>109</v>
      </c>
      <c r="B66" s="29">
        <v>2</v>
      </c>
      <c r="C66" s="29">
        <v>10</v>
      </c>
      <c r="D66" s="43"/>
      <c r="H66" s="49"/>
      <c r="I66" s="29" t="s">
        <v>497</v>
      </c>
      <c r="J66" s="29" t="s">
        <v>404</v>
      </c>
      <c r="K66" s="29">
        <v>8</v>
      </c>
      <c r="L66" s="43"/>
      <c r="M66" s="49"/>
      <c r="N66" s="29" t="s">
        <v>455</v>
      </c>
      <c r="O66" s="29" t="s">
        <v>359</v>
      </c>
      <c r="P66" s="29" t="s">
        <v>308</v>
      </c>
      <c r="Q66" s="29" t="s">
        <v>438</v>
      </c>
      <c r="R66" s="29">
        <v>1</v>
      </c>
      <c r="S66" s="43"/>
    </row>
    <row r="67" spans="1:19" x14ac:dyDescent="0.25">
      <c r="A67" s="29" t="s">
        <v>112</v>
      </c>
      <c r="B67" s="29">
        <v>2</v>
      </c>
      <c r="C67" s="29">
        <v>3</v>
      </c>
      <c r="D67" s="43"/>
      <c r="H67" s="49"/>
      <c r="I67" s="29" t="s">
        <v>497</v>
      </c>
      <c r="J67" s="29" t="s">
        <v>405</v>
      </c>
      <c r="K67" s="29">
        <v>2</v>
      </c>
      <c r="L67" s="43"/>
      <c r="M67" s="49"/>
      <c r="N67" s="29" t="s">
        <v>455</v>
      </c>
      <c r="O67" s="29" t="s">
        <v>359</v>
      </c>
      <c r="P67" s="29" t="s">
        <v>50</v>
      </c>
      <c r="Q67" s="29" t="s">
        <v>417</v>
      </c>
      <c r="R67" s="29">
        <v>4</v>
      </c>
      <c r="S67" s="43"/>
    </row>
    <row r="68" spans="1:19" x14ac:dyDescent="0.25">
      <c r="A68" s="29" t="s">
        <v>113</v>
      </c>
      <c r="B68" s="29">
        <v>2</v>
      </c>
      <c r="C68" s="29">
        <v>2</v>
      </c>
      <c r="D68" s="43"/>
      <c r="H68" s="49"/>
      <c r="I68" s="29" t="s">
        <v>499</v>
      </c>
      <c r="J68" s="29" t="s">
        <v>407</v>
      </c>
      <c r="K68" s="29">
        <v>3</v>
      </c>
      <c r="L68" s="43"/>
      <c r="M68" s="49"/>
      <c r="N68" s="29" t="s">
        <v>513</v>
      </c>
      <c r="O68" s="29" t="s">
        <v>512</v>
      </c>
      <c r="P68" s="29" t="s">
        <v>50</v>
      </c>
      <c r="Q68" s="29" t="s">
        <v>417</v>
      </c>
      <c r="R68" s="29">
        <v>1</v>
      </c>
      <c r="S68" s="43"/>
    </row>
    <row r="69" spans="1:19" x14ac:dyDescent="0.25">
      <c r="A69" s="29" t="s">
        <v>160</v>
      </c>
      <c r="B69" s="29">
        <v>2</v>
      </c>
      <c r="C69" s="29">
        <v>2</v>
      </c>
      <c r="D69" s="43"/>
      <c r="H69" s="49"/>
      <c r="I69" s="29" t="s">
        <v>498</v>
      </c>
      <c r="J69" s="29" t="s">
        <v>406</v>
      </c>
      <c r="K69" s="29">
        <v>3</v>
      </c>
      <c r="L69" s="43"/>
      <c r="M69" s="49"/>
      <c r="N69" s="29" t="s">
        <v>515</v>
      </c>
      <c r="O69" s="29" t="s">
        <v>514</v>
      </c>
      <c r="P69" s="29" t="s">
        <v>290</v>
      </c>
      <c r="Q69" s="29" t="s">
        <v>422</v>
      </c>
      <c r="R69" s="29">
        <v>1</v>
      </c>
      <c r="S69" s="43"/>
    </row>
    <row r="70" spans="1:19" x14ac:dyDescent="0.25">
      <c r="A70" s="29" t="s">
        <v>114</v>
      </c>
      <c r="B70" s="29">
        <v>2</v>
      </c>
      <c r="C70" s="29">
        <v>2</v>
      </c>
      <c r="D70" s="43"/>
      <c r="H70" s="49"/>
      <c r="I70" s="29" t="s">
        <v>544</v>
      </c>
      <c r="J70" s="29" t="s">
        <v>543</v>
      </c>
      <c r="K70" s="29">
        <v>1</v>
      </c>
      <c r="L70" s="43"/>
      <c r="M70" s="49"/>
      <c r="N70" s="29" t="s">
        <v>515</v>
      </c>
      <c r="O70" s="29" t="s">
        <v>514</v>
      </c>
      <c r="P70" s="29" t="s">
        <v>50</v>
      </c>
      <c r="Q70" s="29" t="s">
        <v>417</v>
      </c>
      <c r="R70" s="29">
        <v>2</v>
      </c>
      <c r="S70" s="43"/>
    </row>
    <row r="71" spans="1:19" x14ac:dyDescent="0.25">
      <c r="A71" s="29" t="s">
        <v>233</v>
      </c>
      <c r="B71" s="29">
        <v>2</v>
      </c>
      <c r="C71" s="29">
        <v>2</v>
      </c>
      <c r="D71" s="43"/>
      <c r="H71" s="49"/>
      <c r="I71" s="29" t="s">
        <v>500</v>
      </c>
      <c r="J71" s="29" t="s">
        <v>409</v>
      </c>
      <c r="K71" s="29">
        <v>3</v>
      </c>
      <c r="L71" s="43"/>
      <c r="M71" s="49"/>
      <c r="N71" s="29" t="s">
        <v>457</v>
      </c>
      <c r="O71" s="29" t="s">
        <v>361</v>
      </c>
      <c r="P71" s="29" t="s">
        <v>55</v>
      </c>
      <c r="Q71" s="29" t="s">
        <v>435</v>
      </c>
      <c r="R71" s="29">
        <v>1</v>
      </c>
      <c r="S71" s="43"/>
    </row>
    <row r="72" spans="1:19" x14ac:dyDescent="0.25">
      <c r="A72" s="29" t="s">
        <v>129</v>
      </c>
      <c r="B72" s="29">
        <v>2</v>
      </c>
      <c r="C72" s="29">
        <v>2</v>
      </c>
      <c r="D72" s="43"/>
      <c r="H72" s="49"/>
      <c r="I72" s="29" t="s">
        <v>501</v>
      </c>
      <c r="J72" s="29" t="s">
        <v>410</v>
      </c>
      <c r="K72" s="29">
        <v>2</v>
      </c>
      <c r="L72" s="43"/>
      <c r="M72" s="49"/>
      <c r="N72" s="29" t="s">
        <v>457</v>
      </c>
      <c r="O72" s="29" t="s">
        <v>361</v>
      </c>
      <c r="P72" s="29" t="s">
        <v>283</v>
      </c>
      <c r="Q72" s="29" t="s">
        <v>421</v>
      </c>
      <c r="R72" s="29">
        <v>1</v>
      </c>
      <c r="S72" s="43"/>
    </row>
    <row r="73" spans="1:19" x14ac:dyDescent="0.25">
      <c r="A73" s="29" t="s">
        <v>169</v>
      </c>
      <c r="B73" s="29">
        <v>2</v>
      </c>
      <c r="C73" s="29">
        <v>2</v>
      </c>
      <c r="D73" s="43"/>
      <c r="H73" s="49"/>
      <c r="I73" s="34" t="s">
        <v>642</v>
      </c>
      <c r="J73" s="34"/>
      <c r="K73" s="34">
        <v>361</v>
      </c>
      <c r="L73" s="43"/>
      <c r="M73" s="49"/>
      <c r="N73" s="29" t="s">
        <v>457</v>
      </c>
      <c r="O73" s="29" t="s">
        <v>361</v>
      </c>
      <c r="P73" s="29" t="s">
        <v>51</v>
      </c>
      <c r="Q73" s="29" t="s">
        <v>419</v>
      </c>
      <c r="R73" s="29">
        <v>1</v>
      </c>
      <c r="S73" s="43"/>
    </row>
    <row r="74" spans="1:19" x14ac:dyDescent="0.25">
      <c r="A74" s="29" t="s">
        <v>298</v>
      </c>
      <c r="B74" s="29">
        <v>2</v>
      </c>
      <c r="C74" s="29">
        <v>1</v>
      </c>
      <c r="D74" s="43"/>
      <c r="I74" s="44"/>
      <c r="J74" s="44"/>
      <c r="K74" s="44"/>
      <c r="M74" s="49"/>
      <c r="N74" s="29" t="s">
        <v>457</v>
      </c>
      <c r="O74" s="29" t="s">
        <v>361</v>
      </c>
      <c r="P74" s="29" t="s">
        <v>285</v>
      </c>
      <c r="Q74" s="29" t="s">
        <v>436</v>
      </c>
      <c r="R74" s="29">
        <v>1</v>
      </c>
      <c r="S74" s="43"/>
    </row>
    <row r="75" spans="1:19" x14ac:dyDescent="0.25">
      <c r="A75" s="29" t="s">
        <v>299</v>
      </c>
      <c r="B75" s="29">
        <v>2</v>
      </c>
      <c r="C75" s="29">
        <v>1</v>
      </c>
      <c r="D75" s="43"/>
      <c r="M75" s="49"/>
      <c r="N75" s="29" t="s">
        <v>457</v>
      </c>
      <c r="O75" s="29" t="s">
        <v>361</v>
      </c>
      <c r="P75" s="29" t="s">
        <v>50</v>
      </c>
      <c r="Q75" s="29" t="s">
        <v>417</v>
      </c>
      <c r="R75" s="29">
        <v>2</v>
      </c>
      <c r="S75" s="43"/>
    </row>
    <row r="76" spans="1:19" x14ac:dyDescent="0.25">
      <c r="A76" s="29" t="s">
        <v>191</v>
      </c>
      <c r="B76" s="29">
        <v>2</v>
      </c>
      <c r="C76" s="29">
        <v>1</v>
      </c>
      <c r="D76" s="43"/>
      <c r="M76" s="49"/>
      <c r="N76" s="29" t="s">
        <v>457</v>
      </c>
      <c r="O76" s="29" t="s">
        <v>361</v>
      </c>
      <c r="P76" s="29" t="s">
        <v>72</v>
      </c>
      <c r="Q76" s="29" t="s">
        <v>424</v>
      </c>
      <c r="R76" s="29">
        <v>1</v>
      </c>
      <c r="S76" s="43"/>
    </row>
    <row r="77" spans="1:19" x14ac:dyDescent="0.25">
      <c r="A77" s="29" t="s">
        <v>300</v>
      </c>
      <c r="B77" s="29">
        <v>2</v>
      </c>
      <c r="C77" s="29">
        <v>1</v>
      </c>
      <c r="D77" s="43"/>
      <c r="M77" s="49"/>
      <c r="N77" s="29" t="s">
        <v>456</v>
      </c>
      <c r="O77" s="29" t="s">
        <v>360</v>
      </c>
      <c r="P77" s="29" t="s">
        <v>57</v>
      </c>
      <c r="Q77" s="29" t="s">
        <v>416</v>
      </c>
      <c r="R77" s="29">
        <v>1</v>
      </c>
      <c r="S77" s="43"/>
    </row>
    <row r="78" spans="1:19" x14ac:dyDescent="0.25">
      <c r="A78" s="29" t="s">
        <v>230</v>
      </c>
      <c r="B78" s="29">
        <v>2</v>
      </c>
      <c r="C78" s="29">
        <v>1</v>
      </c>
      <c r="D78" s="43"/>
      <c r="M78" s="49"/>
      <c r="N78" s="29" t="s">
        <v>456</v>
      </c>
      <c r="O78" s="29" t="s">
        <v>360</v>
      </c>
      <c r="P78" s="29" t="s">
        <v>50</v>
      </c>
      <c r="Q78" s="29" t="s">
        <v>417</v>
      </c>
      <c r="R78" s="29">
        <v>2</v>
      </c>
      <c r="S78" s="43"/>
    </row>
    <row r="79" spans="1:19" x14ac:dyDescent="0.25">
      <c r="A79" s="29" t="s">
        <v>115</v>
      </c>
      <c r="B79" s="29">
        <v>2</v>
      </c>
      <c r="C79" s="29">
        <v>1</v>
      </c>
      <c r="D79" s="43"/>
      <c r="M79" s="49"/>
      <c r="N79" s="29" t="s">
        <v>460</v>
      </c>
      <c r="O79" s="29" t="s">
        <v>364</v>
      </c>
      <c r="P79" s="29" t="s">
        <v>275</v>
      </c>
      <c r="Q79" s="29" t="s">
        <v>437</v>
      </c>
      <c r="R79" s="29">
        <v>1</v>
      </c>
      <c r="S79" s="43"/>
    </row>
    <row r="80" spans="1:19" x14ac:dyDescent="0.25">
      <c r="A80" s="29" t="s">
        <v>301</v>
      </c>
      <c r="B80" s="29">
        <v>2</v>
      </c>
      <c r="C80" s="29">
        <v>1</v>
      </c>
      <c r="D80" s="43"/>
      <c r="M80" s="49"/>
      <c r="N80" s="29" t="s">
        <v>460</v>
      </c>
      <c r="O80" s="29" t="s">
        <v>364</v>
      </c>
      <c r="P80" s="29" t="s">
        <v>292</v>
      </c>
      <c r="Q80" s="29" t="s">
        <v>516</v>
      </c>
      <c r="R80" s="29">
        <v>1</v>
      </c>
      <c r="S80" s="43"/>
    </row>
    <row r="81" spans="1:19" x14ac:dyDescent="0.25">
      <c r="A81" s="29" t="s">
        <v>302</v>
      </c>
      <c r="B81" s="29">
        <v>2</v>
      </c>
      <c r="C81" s="29">
        <v>1</v>
      </c>
      <c r="D81" s="43"/>
      <c r="M81" s="49"/>
      <c r="N81" s="29" t="s">
        <v>460</v>
      </c>
      <c r="O81" s="29" t="s">
        <v>364</v>
      </c>
      <c r="P81" s="29" t="s">
        <v>50</v>
      </c>
      <c r="Q81" s="29" t="s">
        <v>417</v>
      </c>
      <c r="R81" s="29">
        <v>3</v>
      </c>
      <c r="S81" s="43"/>
    </row>
    <row r="82" spans="1:19" x14ac:dyDescent="0.25">
      <c r="A82" s="29" t="s">
        <v>303</v>
      </c>
      <c r="B82" s="29">
        <v>2</v>
      </c>
      <c r="C82" s="29">
        <v>1</v>
      </c>
      <c r="D82" s="43"/>
      <c r="M82" s="49"/>
      <c r="N82" s="29" t="s">
        <v>460</v>
      </c>
      <c r="O82" s="29" t="s">
        <v>364</v>
      </c>
      <c r="P82" s="29" t="s">
        <v>111</v>
      </c>
      <c r="Q82" s="29" t="s">
        <v>417</v>
      </c>
      <c r="R82" s="29">
        <v>1</v>
      </c>
      <c r="S82" s="43"/>
    </row>
    <row r="83" spans="1:19" x14ac:dyDescent="0.25">
      <c r="A83" s="29" t="s">
        <v>304</v>
      </c>
      <c r="B83" s="29">
        <v>2</v>
      </c>
      <c r="C83" s="29">
        <v>1</v>
      </c>
      <c r="D83" s="43"/>
      <c r="M83" s="49"/>
      <c r="N83" s="29" t="s">
        <v>461</v>
      </c>
      <c r="O83" s="29" t="s">
        <v>365</v>
      </c>
      <c r="P83" s="29" t="s">
        <v>50</v>
      </c>
      <c r="Q83" s="29" t="s">
        <v>417</v>
      </c>
      <c r="R83" s="29">
        <v>1</v>
      </c>
      <c r="S83" s="43"/>
    </row>
    <row r="84" spans="1:19" x14ac:dyDescent="0.25">
      <c r="A84" s="29" t="s">
        <v>305</v>
      </c>
      <c r="B84" s="29">
        <v>2</v>
      </c>
      <c r="C84" s="29">
        <v>1</v>
      </c>
      <c r="D84" s="43"/>
      <c r="M84" s="49"/>
      <c r="N84" s="29" t="s">
        <v>462</v>
      </c>
      <c r="O84" s="29" t="s">
        <v>366</v>
      </c>
      <c r="P84" s="29" t="s">
        <v>276</v>
      </c>
      <c r="Q84" s="29" t="s">
        <v>517</v>
      </c>
      <c r="R84" s="29">
        <v>1</v>
      </c>
      <c r="S84" s="43"/>
    </row>
    <row r="85" spans="1:19" x14ac:dyDescent="0.25">
      <c r="A85" s="29" t="s">
        <v>306</v>
      </c>
      <c r="B85" s="29">
        <v>2</v>
      </c>
      <c r="C85" s="29">
        <v>1</v>
      </c>
      <c r="D85" s="43"/>
      <c r="M85" s="49"/>
      <c r="N85" s="29" t="s">
        <v>462</v>
      </c>
      <c r="O85" s="29" t="s">
        <v>366</v>
      </c>
      <c r="P85" s="29" t="s">
        <v>93</v>
      </c>
      <c r="Q85" s="29" t="s">
        <v>439</v>
      </c>
      <c r="R85" s="29">
        <v>1</v>
      </c>
      <c r="S85" s="43"/>
    </row>
    <row r="86" spans="1:19" x14ac:dyDescent="0.25">
      <c r="A86" s="29" t="s">
        <v>307</v>
      </c>
      <c r="B86" s="29">
        <v>2</v>
      </c>
      <c r="C86" s="29">
        <v>1</v>
      </c>
      <c r="D86" s="43"/>
      <c r="M86" s="49"/>
      <c r="N86" s="29" t="s">
        <v>462</v>
      </c>
      <c r="O86" s="29" t="s">
        <v>366</v>
      </c>
      <c r="P86" s="29" t="s">
        <v>289</v>
      </c>
      <c r="Q86" s="29" t="s">
        <v>503</v>
      </c>
      <c r="R86" s="29">
        <v>1</v>
      </c>
      <c r="S86" s="43"/>
    </row>
    <row r="87" spans="1:19" x14ac:dyDescent="0.25">
      <c r="A87" s="29" t="s">
        <v>308</v>
      </c>
      <c r="B87" s="29">
        <v>2</v>
      </c>
      <c r="C87" s="29">
        <v>1</v>
      </c>
      <c r="D87" s="43"/>
      <c r="M87" s="49"/>
      <c r="N87" s="29" t="s">
        <v>462</v>
      </c>
      <c r="O87" s="29" t="s">
        <v>366</v>
      </c>
      <c r="P87" s="29" t="s">
        <v>50</v>
      </c>
      <c r="Q87" s="29" t="s">
        <v>417</v>
      </c>
      <c r="R87" s="29">
        <v>1</v>
      </c>
      <c r="S87" s="43"/>
    </row>
    <row r="88" spans="1:19" x14ac:dyDescent="0.25">
      <c r="A88" s="29" t="s">
        <v>192</v>
      </c>
      <c r="B88" s="29">
        <v>2</v>
      </c>
      <c r="C88" s="29">
        <v>1</v>
      </c>
      <c r="D88" s="43"/>
      <c r="M88" s="49"/>
      <c r="N88" s="29" t="s">
        <v>464</v>
      </c>
      <c r="O88" s="29" t="s">
        <v>369</v>
      </c>
      <c r="P88" s="29" t="s">
        <v>108</v>
      </c>
      <c r="Q88" s="29" t="s">
        <v>417</v>
      </c>
      <c r="R88" s="29">
        <v>2</v>
      </c>
      <c r="S88" s="43"/>
    </row>
    <row r="89" spans="1:19" x14ac:dyDescent="0.25">
      <c r="A89" s="29" t="s">
        <v>309</v>
      </c>
      <c r="B89" s="29">
        <v>2</v>
      </c>
      <c r="C89" s="29">
        <v>1</v>
      </c>
      <c r="D89" s="43"/>
      <c r="M89" s="49"/>
      <c r="N89" s="29" t="s">
        <v>464</v>
      </c>
      <c r="O89" s="29" t="s">
        <v>369</v>
      </c>
      <c r="P89" s="29" t="s">
        <v>114</v>
      </c>
      <c r="Q89" s="29" t="s">
        <v>417</v>
      </c>
      <c r="R89" s="29">
        <v>1</v>
      </c>
      <c r="S89" s="43"/>
    </row>
    <row r="90" spans="1:19" x14ac:dyDescent="0.25">
      <c r="A90" s="29" t="s">
        <v>310</v>
      </c>
      <c r="B90" s="29">
        <v>2</v>
      </c>
      <c r="C90" s="29">
        <v>1</v>
      </c>
      <c r="D90" s="43"/>
      <c r="M90" s="49"/>
      <c r="N90" s="29" t="s">
        <v>464</v>
      </c>
      <c r="O90" s="29" t="s">
        <v>369</v>
      </c>
      <c r="P90" s="29" t="s">
        <v>51</v>
      </c>
      <c r="Q90" s="29" t="s">
        <v>419</v>
      </c>
      <c r="R90" s="29">
        <v>1</v>
      </c>
      <c r="S90" s="43"/>
    </row>
    <row r="91" spans="1:19" x14ac:dyDescent="0.25">
      <c r="A91" s="29" t="s">
        <v>224</v>
      </c>
      <c r="B91" s="29">
        <v>2</v>
      </c>
      <c r="C91" s="29">
        <v>1</v>
      </c>
      <c r="D91" s="43"/>
      <c r="M91" s="49"/>
      <c r="N91" s="29" t="s">
        <v>464</v>
      </c>
      <c r="O91" s="29" t="s">
        <v>369</v>
      </c>
      <c r="P91" s="29" t="s">
        <v>109</v>
      </c>
      <c r="Q91" s="29" t="s">
        <v>417</v>
      </c>
      <c r="R91" s="29">
        <v>1</v>
      </c>
      <c r="S91" s="43"/>
    </row>
    <row r="92" spans="1:19" x14ac:dyDescent="0.25">
      <c r="A92" s="29" t="s">
        <v>128</v>
      </c>
      <c r="B92" s="29">
        <v>2</v>
      </c>
      <c r="C92" s="29">
        <v>1</v>
      </c>
      <c r="D92" s="43"/>
      <c r="M92" s="49"/>
      <c r="N92" s="29" t="s">
        <v>464</v>
      </c>
      <c r="O92" s="29" t="s">
        <v>370</v>
      </c>
      <c r="P92" s="29" t="s">
        <v>109</v>
      </c>
      <c r="Q92" s="29" t="s">
        <v>417</v>
      </c>
      <c r="R92" s="29">
        <v>1</v>
      </c>
      <c r="S92" s="43"/>
    </row>
    <row r="93" spans="1:19" x14ac:dyDescent="0.25">
      <c r="A93" s="29" t="s">
        <v>311</v>
      </c>
      <c r="B93" s="29">
        <v>2</v>
      </c>
      <c r="C93" s="29">
        <v>1</v>
      </c>
      <c r="D93" s="43"/>
      <c r="M93" s="49"/>
      <c r="N93" s="29" t="s">
        <v>464</v>
      </c>
      <c r="O93" s="29" t="s">
        <v>369</v>
      </c>
      <c r="P93" s="29" t="s">
        <v>129</v>
      </c>
      <c r="Q93" s="29" t="s">
        <v>421</v>
      </c>
      <c r="R93" s="29">
        <v>1</v>
      </c>
      <c r="S93" s="43"/>
    </row>
    <row r="94" spans="1:19" x14ac:dyDescent="0.25">
      <c r="A94" s="29" t="s">
        <v>312</v>
      </c>
      <c r="B94" s="29">
        <v>2</v>
      </c>
      <c r="C94" s="29">
        <v>1</v>
      </c>
      <c r="D94" s="43"/>
      <c r="M94" s="49"/>
      <c r="N94" s="29" t="s">
        <v>464</v>
      </c>
      <c r="O94" s="29" t="s">
        <v>370</v>
      </c>
      <c r="P94" s="29" t="s">
        <v>289</v>
      </c>
      <c r="Q94" s="29" t="s">
        <v>503</v>
      </c>
      <c r="R94" s="29">
        <v>1</v>
      </c>
      <c r="S94" s="43"/>
    </row>
    <row r="95" spans="1:19" x14ac:dyDescent="0.25">
      <c r="A95" s="29" t="s">
        <v>313</v>
      </c>
      <c r="B95" s="29">
        <v>2</v>
      </c>
      <c r="C95" s="29">
        <v>1</v>
      </c>
      <c r="D95" s="43"/>
      <c r="M95" s="49"/>
      <c r="N95" s="29" t="s">
        <v>464</v>
      </c>
      <c r="O95" s="29" t="s">
        <v>369</v>
      </c>
      <c r="P95" s="29" t="s">
        <v>71</v>
      </c>
      <c r="Q95" s="29" t="s">
        <v>425</v>
      </c>
      <c r="R95" s="29">
        <v>1</v>
      </c>
      <c r="S95" s="43"/>
    </row>
    <row r="96" spans="1:19" x14ac:dyDescent="0.25">
      <c r="A96" s="29" t="s">
        <v>111</v>
      </c>
      <c r="B96" s="29">
        <v>2</v>
      </c>
      <c r="C96" s="29">
        <v>1</v>
      </c>
      <c r="D96" s="43"/>
      <c r="M96" s="49"/>
      <c r="N96" s="29" t="s">
        <v>464</v>
      </c>
      <c r="O96" s="29" t="s">
        <v>369</v>
      </c>
      <c r="P96" s="29" t="s">
        <v>50</v>
      </c>
      <c r="Q96" s="29" t="s">
        <v>417</v>
      </c>
      <c r="R96" s="29">
        <v>2</v>
      </c>
      <c r="S96" s="43"/>
    </row>
    <row r="97" spans="1:19" x14ac:dyDescent="0.25">
      <c r="A97" s="29" t="s">
        <v>314</v>
      </c>
      <c r="B97" s="29">
        <v>2</v>
      </c>
      <c r="C97" s="29">
        <v>1</v>
      </c>
      <c r="D97" s="43"/>
      <c r="M97" s="49"/>
      <c r="N97" s="29" t="s">
        <v>464</v>
      </c>
      <c r="O97" s="29" t="s">
        <v>369</v>
      </c>
      <c r="P97" s="29" t="s">
        <v>243</v>
      </c>
      <c r="Q97" s="29" t="s">
        <v>420</v>
      </c>
      <c r="R97" s="29">
        <v>3</v>
      </c>
      <c r="S97" s="43"/>
    </row>
    <row r="98" spans="1:19" x14ac:dyDescent="0.25">
      <c r="A98" s="29" t="s">
        <v>131</v>
      </c>
      <c r="B98" s="29">
        <v>2</v>
      </c>
      <c r="C98" s="29">
        <v>1</v>
      </c>
      <c r="D98" s="43"/>
      <c r="M98" s="49"/>
      <c r="N98" s="29" t="s">
        <v>464</v>
      </c>
      <c r="O98" s="29" t="s">
        <v>370</v>
      </c>
      <c r="P98" s="29" t="s">
        <v>243</v>
      </c>
      <c r="Q98" s="29" t="s">
        <v>420</v>
      </c>
      <c r="R98" s="29">
        <v>1</v>
      </c>
      <c r="S98" s="43"/>
    </row>
    <row r="99" spans="1:19" x14ac:dyDescent="0.25">
      <c r="A99" s="29" t="s">
        <v>315</v>
      </c>
      <c r="B99" s="29">
        <v>2</v>
      </c>
      <c r="C99" s="29">
        <v>1</v>
      </c>
      <c r="D99" s="43"/>
      <c r="M99" s="49"/>
      <c r="N99" s="29" t="s">
        <v>465</v>
      </c>
      <c r="O99" s="29" t="s">
        <v>371</v>
      </c>
      <c r="P99" s="29" t="s">
        <v>282</v>
      </c>
      <c r="Q99" s="29" t="s">
        <v>425</v>
      </c>
      <c r="R99" s="29">
        <v>1</v>
      </c>
      <c r="S99" s="43"/>
    </row>
    <row r="100" spans="1:19" x14ac:dyDescent="0.25">
      <c r="A100" s="29" t="s">
        <v>242</v>
      </c>
      <c r="B100" s="29">
        <v>2</v>
      </c>
      <c r="C100" s="29">
        <v>1</v>
      </c>
      <c r="D100" s="43"/>
      <c r="M100" s="49"/>
      <c r="N100" s="29" t="s">
        <v>465</v>
      </c>
      <c r="O100" s="29" t="s">
        <v>371</v>
      </c>
      <c r="P100" s="29" t="s">
        <v>52</v>
      </c>
      <c r="Q100" s="29" t="s">
        <v>419</v>
      </c>
      <c r="R100" s="29">
        <v>2</v>
      </c>
      <c r="S100" s="43"/>
    </row>
    <row r="101" spans="1:19" x14ac:dyDescent="0.25">
      <c r="A101" s="44"/>
      <c r="B101" s="44"/>
      <c r="C101" s="44"/>
      <c r="M101" s="49"/>
      <c r="N101" s="29" t="s">
        <v>465</v>
      </c>
      <c r="O101" s="29" t="s">
        <v>371</v>
      </c>
      <c r="P101" s="29" t="s">
        <v>51</v>
      </c>
      <c r="Q101" s="29" t="s">
        <v>419</v>
      </c>
      <c r="R101" s="29">
        <v>1</v>
      </c>
      <c r="S101" s="43"/>
    </row>
    <row r="102" spans="1:19" x14ac:dyDescent="0.25">
      <c r="M102" s="49"/>
      <c r="N102" s="29" t="s">
        <v>465</v>
      </c>
      <c r="O102" s="29" t="s">
        <v>371</v>
      </c>
      <c r="P102" s="29" t="s">
        <v>129</v>
      </c>
      <c r="Q102" s="29" t="s">
        <v>421</v>
      </c>
      <c r="R102" s="29">
        <v>1</v>
      </c>
      <c r="S102" s="43"/>
    </row>
    <row r="103" spans="1:19" x14ac:dyDescent="0.25">
      <c r="M103" s="49"/>
      <c r="N103" s="29" t="s">
        <v>465</v>
      </c>
      <c r="O103" s="29" t="s">
        <v>371</v>
      </c>
      <c r="P103" s="29" t="s">
        <v>290</v>
      </c>
      <c r="Q103" s="29" t="s">
        <v>422</v>
      </c>
      <c r="R103" s="29">
        <v>1</v>
      </c>
      <c r="S103" s="43"/>
    </row>
    <row r="104" spans="1:19" x14ac:dyDescent="0.25">
      <c r="M104" s="49"/>
      <c r="N104" s="29" t="s">
        <v>465</v>
      </c>
      <c r="O104" s="29" t="s">
        <v>371</v>
      </c>
      <c r="P104" s="29" t="s">
        <v>69</v>
      </c>
      <c r="Q104" s="29" t="s">
        <v>419</v>
      </c>
      <c r="R104" s="29">
        <v>1</v>
      </c>
      <c r="S104" s="43"/>
    </row>
    <row r="105" spans="1:19" x14ac:dyDescent="0.25">
      <c r="M105" s="49"/>
      <c r="N105" s="29" t="s">
        <v>465</v>
      </c>
      <c r="O105" s="29" t="s">
        <v>371</v>
      </c>
      <c r="P105" s="29" t="s">
        <v>50</v>
      </c>
      <c r="Q105" s="29" t="s">
        <v>417</v>
      </c>
      <c r="R105" s="29">
        <v>5</v>
      </c>
      <c r="S105" s="43"/>
    </row>
    <row r="106" spans="1:19" x14ac:dyDescent="0.25">
      <c r="M106" s="49"/>
      <c r="N106" s="29" t="s">
        <v>465</v>
      </c>
      <c r="O106" s="29" t="s">
        <v>371</v>
      </c>
      <c r="P106" s="29" t="s">
        <v>312</v>
      </c>
      <c r="Q106" s="29" t="s">
        <v>437</v>
      </c>
      <c r="R106" s="29">
        <v>1</v>
      </c>
      <c r="S106" s="43"/>
    </row>
    <row r="107" spans="1:19" x14ac:dyDescent="0.25">
      <c r="M107" s="49"/>
      <c r="N107" s="29" t="s">
        <v>465</v>
      </c>
      <c r="O107" s="29" t="s">
        <v>371</v>
      </c>
      <c r="P107" s="29" t="s">
        <v>131</v>
      </c>
      <c r="Q107" s="29" t="s">
        <v>420</v>
      </c>
      <c r="R107" s="29">
        <v>1</v>
      </c>
      <c r="S107" s="43"/>
    </row>
    <row r="108" spans="1:19" x14ac:dyDescent="0.25">
      <c r="M108" s="49"/>
      <c r="N108" s="29" t="s">
        <v>477</v>
      </c>
      <c r="O108" s="29" t="s">
        <v>384</v>
      </c>
      <c r="P108" s="29" t="s">
        <v>63</v>
      </c>
      <c r="Q108" s="29" t="s">
        <v>430</v>
      </c>
      <c r="R108" s="29">
        <v>1</v>
      </c>
      <c r="S108" s="43"/>
    </row>
    <row r="109" spans="1:19" x14ac:dyDescent="0.25">
      <c r="M109" s="49"/>
      <c r="N109" s="29" t="s">
        <v>477</v>
      </c>
      <c r="O109" s="29" t="s">
        <v>384</v>
      </c>
      <c r="P109" s="29" t="s">
        <v>143</v>
      </c>
      <c r="Q109" s="29" t="s">
        <v>421</v>
      </c>
      <c r="R109" s="29">
        <v>1</v>
      </c>
      <c r="S109" s="43"/>
    </row>
    <row r="110" spans="1:19" x14ac:dyDescent="0.25">
      <c r="M110" s="49"/>
      <c r="N110" s="29" t="s">
        <v>477</v>
      </c>
      <c r="O110" s="29" t="s">
        <v>384</v>
      </c>
      <c r="P110" s="29" t="s">
        <v>50</v>
      </c>
      <c r="Q110" s="29" t="s">
        <v>417</v>
      </c>
      <c r="R110" s="29">
        <v>1</v>
      </c>
      <c r="S110" s="43"/>
    </row>
    <row r="111" spans="1:19" x14ac:dyDescent="0.25">
      <c r="M111" s="49"/>
      <c r="N111" s="29" t="s">
        <v>502</v>
      </c>
      <c r="O111" s="29" t="s">
        <v>411</v>
      </c>
      <c r="P111" s="29" t="s">
        <v>50</v>
      </c>
      <c r="Q111" s="29" t="s">
        <v>417</v>
      </c>
      <c r="R111" s="29">
        <v>2</v>
      </c>
      <c r="S111" s="43"/>
    </row>
    <row r="112" spans="1:19" x14ac:dyDescent="0.25">
      <c r="M112" s="49"/>
      <c r="N112" s="29" t="s">
        <v>502</v>
      </c>
      <c r="O112" s="29" t="s">
        <v>411</v>
      </c>
      <c r="P112" s="29" t="s">
        <v>243</v>
      </c>
      <c r="Q112" s="29" t="s">
        <v>420</v>
      </c>
      <c r="R112" s="29">
        <v>1</v>
      </c>
      <c r="S112" s="43"/>
    </row>
    <row r="113" spans="13:19" x14ac:dyDescent="0.25">
      <c r="M113" s="49"/>
      <c r="N113" s="29" t="s">
        <v>519</v>
      </c>
      <c r="O113" s="29" t="s">
        <v>518</v>
      </c>
      <c r="P113" s="29" t="s">
        <v>306</v>
      </c>
      <c r="Q113" s="29" t="s">
        <v>520</v>
      </c>
      <c r="R113" s="29">
        <v>1</v>
      </c>
      <c r="S113" s="43"/>
    </row>
    <row r="114" spans="13:19" x14ac:dyDescent="0.25">
      <c r="M114" s="49"/>
      <c r="N114" s="29" t="s">
        <v>467</v>
      </c>
      <c r="O114" s="29" t="s">
        <v>373</v>
      </c>
      <c r="P114" s="29" t="s">
        <v>306</v>
      </c>
      <c r="Q114" s="29" t="s">
        <v>520</v>
      </c>
      <c r="R114" s="29">
        <v>1</v>
      </c>
      <c r="S114" s="43"/>
    </row>
    <row r="115" spans="13:19" x14ac:dyDescent="0.25">
      <c r="M115" s="49"/>
      <c r="N115" s="29" t="s">
        <v>467</v>
      </c>
      <c r="O115" s="29" t="s">
        <v>373</v>
      </c>
      <c r="P115" s="29" t="s">
        <v>271</v>
      </c>
      <c r="Q115" s="29" t="s">
        <v>421</v>
      </c>
      <c r="R115" s="29">
        <v>1</v>
      </c>
      <c r="S115" s="43"/>
    </row>
    <row r="116" spans="13:19" x14ac:dyDescent="0.25">
      <c r="M116" s="49"/>
      <c r="N116" s="29" t="s">
        <v>467</v>
      </c>
      <c r="O116" s="29" t="s">
        <v>373</v>
      </c>
      <c r="P116" s="29" t="s">
        <v>315</v>
      </c>
      <c r="Q116" s="29" t="s">
        <v>504</v>
      </c>
      <c r="R116" s="29">
        <v>1</v>
      </c>
      <c r="S116" s="43"/>
    </row>
    <row r="117" spans="13:19" x14ac:dyDescent="0.25">
      <c r="M117" s="49"/>
      <c r="N117" s="29" t="s">
        <v>495</v>
      </c>
      <c r="O117" s="29" t="s">
        <v>402</v>
      </c>
      <c r="P117" s="29" t="s">
        <v>108</v>
      </c>
      <c r="Q117" s="29" t="s">
        <v>417</v>
      </c>
      <c r="R117" s="29">
        <v>1</v>
      </c>
      <c r="S117" s="43"/>
    </row>
    <row r="118" spans="13:19" x14ac:dyDescent="0.25">
      <c r="M118" s="49"/>
      <c r="N118" s="29" t="s">
        <v>495</v>
      </c>
      <c r="O118" s="29" t="s">
        <v>402</v>
      </c>
      <c r="P118" s="29" t="s">
        <v>109</v>
      </c>
      <c r="Q118" s="29" t="s">
        <v>417</v>
      </c>
      <c r="R118" s="29">
        <v>1</v>
      </c>
      <c r="S118" s="43"/>
    </row>
    <row r="119" spans="13:19" x14ac:dyDescent="0.25">
      <c r="M119" s="49"/>
      <c r="N119" s="29" t="s">
        <v>468</v>
      </c>
      <c r="O119" s="29" t="s">
        <v>374</v>
      </c>
      <c r="P119" s="29" t="s">
        <v>108</v>
      </c>
      <c r="Q119" s="29" t="s">
        <v>417</v>
      </c>
      <c r="R119" s="29">
        <v>1</v>
      </c>
      <c r="S119" s="43"/>
    </row>
    <row r="120" spans="13:19" x14ac:dyDescent="0.25">
      <c r="M120" s="49"/>
      <c r="N120" s="29" t="s">
        <v>468</v>
      </c>
      <c r="O120" s="29" t="s">
        <v>374</v>
      </c>
      <c r="P120" s="29" t="s">
        <v>160</v>
      </c>
      <c r="Q120" s="29" t="s">
        <v>419</v>
      </c>
      <c r="R120" s="29">
        <v>1</v>
      </c>
      <c r="S120" s="43"/>
    </row>
    <row r="121" spans="13:19" x14ac:dyDescent="0.25">
      <c r="M121" s="49"/>
      <c r="N121" s="29" t="s">
        <v>468</v>
      </c>
      <c r="O121" s="29" t="s">
        <v>374</v>
      </c>
      <c r="P121" s="29" t="s">
        <v>145</v>
      </c>
      <c r="Q121" s="29" t="s">
        <v>435</v>
      </c>
      <c r="R121" s="29">
        <v>1</v>
      </c>
      <c r="S121" s="43"/>
    </row>
    <row r="122" spans="13:19" x14ac:dyDescent="0.25">
      <c r="M122" s="49"/>
      <c r="N122" s="29" t="s">
        <v>470</v>
      </c>
      <c r="O122" s="29" t="s">
        <v>376</v>
      </c>
      <c r="P122" s="29" t="s">
        <v>108</v>
      </c>
      <c r="Q122" s="29" t="s">
        <v>417</v>
      </c>
      <c r="R122" s="29">
        <v>1</v>
      </c>
      <c r="S122" s="43"/>
    </row>
    <row r="123" spans="13:19" x14ac:dyDescent="0.25">
      <c r="M123" s="49"/>
      <c r="N123" s="29" t="s">
        <v>470</v>
      </c>
      <c r="O123" s="29" t="s">
        <v>376</v>
      </c>
      <c r="P123" s="29" t="s">
        <v>160</v>
      </c>
      <c r="Q123" s="29" t="s">
        <v>419</v>
      </c>
      <c r="R123" s="29">
        <v>1</v>
      </c>
      <c r="S123" s="43"/>
    </row>
    <row r="124" spans="13:19" x14ac:dyDescent="0.25">
      <c r="M124" s="49"/>
      <c r="N124" s="29" t="s">
        <v>470</v>
      </c>
      <c r="O124" s="29" t="s">
        <v>376</v>
      </c>
      <c r="P124" s="29" t="s">
        <v>145</v>
      </c>
      <c r="Q124" s="29" t="s">
        <v>435</v>
      </c>
      <c r="R124" s="29">
        <v>1</v>
      </c>
      <c r="S124" s="43"/>
    </row>
    <row r="125" spans="13:19" x14ac:dyDescent="0.25">
      <c r="M125" s="49"/>
      <c r="N125" s="29" t="s">
        <v>472</v>
      </c>
      <c r="O125" s="29" t="s">
        <v>379</v>
      </c>
      <c r="P125" s="29" t="s">
        <v>298</v>
      </c>
      <c r="Q125" s="29" t="s">
        <v>503</v>
      </c>
      <c r="R125" s="29">
        <v>1</v>
      </c>
      <c r="S125" s="43"/>
    </row>
    <row r="126" spans="13:19" x14ac:dyDescent="0.25">
      <c r="M126" s="49"/>
      <c r="N126" s="29" t="s">
        <v>472</v>
      </c>
      <c r="O126" s="29" t="s">
        <v>379</v>
      </c>
      <c r="P126" s="29" t="s">
        <v>59</v>
      </c>
      <c r="Q126" s="29" t="s">
        <v>428</v>
      </c>
      <c r="R126" s="29">
        <v>1</v>
      </c>
      <c r="S126" s="43"/>
    </row>
    <row r="127" spans="13:19" x14ac:dyDescent="0.25">
      <c r="M127" s="49"/>
      <c r="N127" s="29" t="s">
        <v>472</v>
      </c>
      <c r="O127" s="29" t="s">
        <v>379</v>
      </c>
      <c r="P127" s="29" t="s">
        <v>53</v>
      </c>
      <c r="Q127" s="29" t="s">
        <v>435</v>
      </c>
      <c r="R127" s="29">
        <v>1</v>
      </c>
      <c r="S127" s="43"/>
    </row>
    <row r="128" spans="13:19" x14ac:dyDescent="0.25">
      <c r="M128" s="49"/>
      <c r="N128" s="29" t="s">
        <v>472</v>
      </c>
      <c r="O128" s="29" t="s">
        <v>379</v>
      </c>
      <c r="P128" s="29" t="s">
        <v>278</v>
      </c>
      <c r="Q128" s="29" t="s">
        <v>422</v>
      </c>
      <c r="R128" s="29">
        <v>1</v>
      </c>
      <c r="S128" s="43"/>
    </row>
    <row r="129" spans="13:19" x14ac:dyDescent="0.25">
      <c r="M129" s="49"/>
      <c r="N129" s="29" t="s">
        <v>472</v>
      </c>
      <c r="O129" s="29" t="s">
        <v>379</v>
      </c>
      <c r="P129" s="29" t="s">
        <v>279</v>
      </c>
      <c r="Q129" s="29" t="s">
        <v>419</v>
      </c>
      <c r="R129" s="29">
        <v>1</v>
      </c>
      <c r="S129" s="43"/>
    </row>
    <row r="130" spans="13:19" x14ac:dyDescent="0.25">
      <c r="M130" s="49"/>
      <c r="N130" s="29" t="s">
        <v>472</v>
      </c>
      <c r="O130" s="29" t="s">
        <v>379</v>
      </c>
      <c r="P130" s="29" t="s">
        <v>108</v>
      </c>
      <c r="Q130" s="29" t="s">
        <v>417</v>
      </c>
      <c r="R130" s="29">
        <v>3</v>
      </c>
      <c r="S130" s="43"/>
    </row>
    <row r="131" spans="13:19" x14ac:dyDescent="0.25">
      <c r="M131" s="49"/>
      <c r="N131" s="29" t="s">
        <v>472</v>
      </c>
      <c r="O131" s="29" t="s">
        <v>379</v>
      </c>
      <c r="P131" s="29" t="s">
        <v>57</v>
      </c>
      <c r="Q131" s="29" t="s">
        <v>416</v>
      </c>
      <c r="R131" s="29">
        <v>1</v>
      </c>
      <c r="S131" s="43"/>
    </row>
    <row r="132" spans="13:19" x14ac:dyDescent="0.25">
      <c r="M132" s="49"/>
      <c r="N132" s="29" t="s">
        <v>472</v>
      </c>
      <c r="O132" s="29" t="s">
        <v>379</v>
      </c>
      <c r="P132" s="29" t="s">
        <v>63</v>
      </c>
      <c r="Q132" s="29" t="s">
        <v>430</v>
      </c>
      <c r="R132" s="29">
        <v>2</v>
      </c>
      <c r="S132" s="43"/>
    </row>
    <row r="133" spans="13:19" x14ac:dyDescent="0.25">
      <c r="M133" s="49"/>
      <c r="N133" s="29" t="s">
        <v>472</v>
      </c>
      <c r="O133" s="29" t="s">
        <v>379</v>
      </c>
      <c r="P133" s="29" t="s">
        <v>300</v>
      </c>
      <c r="Q133" s="29" t="s">
        <v>430</v>
      </c>
      <c r="R133" s="29">
        <v>1</v>
      </c>
      <c r="S133" s="43"/>
    </row>
    <row r="134" spans="13:19" x14ac:dyDescent="0.25">
      <c r="M134" s="49"/>
      <c r="N134" s="29" t="s">
        <v>472</v>
      </c>
      <c r="O134" s="29" t="s">
        <v>379</v>
      </c>
      <c r="P134" s="29" t="s">
        <v>142</v>
      </c>
      <c r="Q134" s="29" t="s">
        <v>428</v>
      </c>
      <c r="R134" s="29">
        <v>1</v>
      </c>
      <c r="S134" s="43"/>
    </row>
    <row r="135" spans="13:19" x14ac:dyDescent="0.25">
      <c r="M135" s="49"/>
      <c r="N135" s="29" t="s">
        <v>472</v>
      </c>
      <c r="O135" s="29" t="s">
        <v>379</v>
      </c>
      <c r="P135" s="29" t="s">
        <v>76</v>
      </c>
      <c r="Q135" s="29" t="s">
        <v>420</v>
      </c>
      <c r="R135" s="29">
        <v>1</v>
      </c>
      <c r="S135" s="43"/>
    </row>
    <row r="136" spans="13:19" x14ac:dyDescent="0.25">
      <c r="M136" s="49"/>
      <c r="N136" s="29" t="s">
        <v>472</v>
      </c>
      <c r="O136" s="29" t="s">
        <v>379</v>
      </c>
      <c r="P136" s="29" t="s">
        <v>281</v>
      </c>
      <c r="Q136" s="29" t="s">
        <v>416</v>
      </c>
      <c r="R136" s="29">
        <v>1</v>
      </c>
      <c r="S136" s="43"/>
    </row>
    <row r="137" spans="13:19" x14ac:dyDescent="0.25">
      <c r="M137" s="49"/>
      <c r="N137" s="29" t="s">
        <v>472</v>
      </c>
      <c r="O137" s="29" t="s">
        <v>379</v>
      </c>
      <c r="P137" s="29" t="s">
        <v>143</v>
      </c>
      <c r="Q137" s="29" t="s">
        <v>421</v>
      </c>
      <c r="R137" s="29">
        <v>1</v>
      </c>
      <c r="S137" s="43"/>
    </row>
    <row r="138" spans="13:19" x14ac:dyDescent="0.25">
      <c r="M138" s="49"/>
      <c r="N138" s="29" t="s">
        <v>472</v>
      </c>
      <c r="O138" s="29" t="s">
        <v>379</v>
      </c>
      <c r="P138" s="29" t="s">
        <v>114</v>
      </c>
      <c r="Q138" s="29" t="s">
        <v>417</v>
      </c>
      <c r="R138" s="29">
        <v>1</v>
      </c>
      <c r="S138" s="43"/>
    </row>
    <row r="139" spans="13:19" x14ac:dyDescent="0.25">
      <c r="M139" s="49"/>
      <c r="N139" s="29" t="s">
        <v>472</v>
      </c>
      <c r="O139" s="29" t="s">
        <v>379</v>
      </c>
      <c r="P139" s="29" t="s">
        <v>301</v>
      </c>
      <c r="Q139" s="29" t="s">
        <v>437</v>
      </c>
      <c r="R139" s="29">
        <v>1</v>
      </c>
      <c r="S139" s="43"/>
    </row>
    <row r="140" spans="13:19" x14ac:dyDescent="0.25">
      <c r="M140" s="49"/>
      <c r="N140" s="29" t="s">
        <v>472</v>
      </c>
      <c r="O140" s="29" t="s">
        <v>379</v>
      </c>
      <c r="P140" s="29" t="s">
        <v>302</v>
      </c>
      <c r="Q140" s="29" t="s">
        <v>521</v>
      </c>
      <c r="R140" s="29">
        <v>1</v>
      </c>
      <c r="S140" s="43"/>
    </row>
    <row r="141" spans="13:19" x14ac:dyDescent="0.25">
      <c r="M141" s="49"/>
      <c r="N141" s="29" t="s">
        <v>472</v>
      </c>
      <c r="O141" s="29" t="s">
        <v>379</v>
      </c>
      <c r="P141" s="29" t="s">
        <v>110</v>
      </c>
      <c r="Q141" s="29" t="s">
        <v>417</v>
      </c>
      <c r="R141" s="29">
        <v>3</v>
      </c>
      <c r="S141" s="43"/>
    </row>
    <row r="142" spans="13:19" x14ac:dyDescent="0.25">
      <c r="M142" s="49"/>
      <c r="N142" s="29" t="s">
        <v>472</v>
      </c>
      <c r="O142" s="29" t="s">
        <v>379</v>
      </c>
      <c r="P142" s="29" t="s">
        <v>303</v>
      </c>
      <c r="Q142" s="29" t="s">
        <v>433</v>
      </c>
      <c r="R142" s="29">
        <v>1</v>
      </c>
      <c r="S142" s="43"/>
    </row>
    <row r="143" spans="13:19" x14ac:dyDescent="0.25">
      <c r="M143" s="49"/>
      <c r="N143" s="29" t="s">
        <v>472</v>
      </c>
      <c r="O143" s="29" t="s">
        <v>379</v>
      </c>
      <c r="P143" s="29" t="s">
        <v>51</v>
      </c>
      <c r="Q143" s="29" t="s">
        <v>419</v>
      </c>
      <c r="R143" s="29">
        <v>1</v>
      </c>
      <c r="S143" s="43"/>
    </row>
    <row r="144" spans="13:19" x14ac:dyDescent="0.25">
      <c r="M144" s="49"/>
      <c r="N144" s="29" t="s">
        <v>472</v>
      </c>
      <c r="O144" s="29" t="s">
        <v>379</v>
      </c>
      <c r="P144" s="29" t="s">
        <v>64</v>
      </c>
      <c r="Q144" s="29" t="s">
        <v>419</v>
      </c>
      <c r="R144" s="29">
        <v>1</v>
      </c>
      <c r="S144" s="43"/>
    </row>
    <row r="145" spans="13:19" x14ac:dyDescent="0.25">
      <c r="M145" s="49"/>
      <c r="N145" s="29" t="s">
        <v>472</v>
      </c>
      <c r="O145" s="29" t="s">
        <v>379</v>
      </c>
      <c r="P145" s="29" t="s">
        <v>109</v>
      </c>
      <c r="Q145" s="29" t="s">
        <v>417</v>
      </c>
      <c r="R145" s="29">
        <v>1</v>
      </c>
      <c r="S145" s="43"/>
    </row>
    <row r="146" spans="13:19" x14ac:dyDescent="0.25">
      <c r="M146" s="49"/>
      <c r="N146" s="29" t="s">
        <v>472</v>
      </c>
      <c r="O146" s="29" t="s">
        <v>379</v>
      </c>
      <c r="P146" s="29" t="s">
        <v>272</v>
      </c>
      <c r="Q146" s="29" t="s">
        <v>430</v>
      </c>
      <c r="R146" s="29">
        <v>1</v>
      </c>
      <c r="S146" s="43"/>
    </row>
    <row r="147" spans="13:19" x14ac:dyDescent="0.25">
      <c r="M147" s="49"/>
      <c r="N147" s="29" t="s">
        <v>472</v>
      </c>
      <c r="O147" s="29" t="s">
        <v>379</v>
      </c>
      <c r="P147" s="29" t="s">
        <v>192</v>
      </c>
      <c r="Q147" s="29" t="s">
        <v>424</v>
      </c>
      <c r="R147" s="29">
        <v>1</v>
      </c>
      <c r="S147" s="43"/>
    </row>
    <row r="148" spans="13:19" x14ac:dyDescent="0.25">
      <c r="M148" s="49"/>
      <c r="N148" s="29" t="s">
        <v>472</v>
      </c>
      <c r="O148" s="29" t="s">
        <v>379</v>
      </c>
      <c r="P148" s="29" t="s">
        <v>287</v>
      </c>
      <c r="Q148" s="29" t="s">
        <v>422</v>
      </c>
      <c r="R148" s="29">
        <v>1</v>
      </c>
      <c r="S148" s="43"/>
    </row>
    <row r="149" spans="13:19" x14ac:dyDescent="0.25">
      <c r="M149" s="49"/>
      <c r="N149" s="29" t="s">
        <v>472</v>
      </c>
      <c r="O149" s="29" t="s">
        <v>379</v>
      </c>
      <c r="P149" s="29" t="s">
        <v>128</v>
      </c>
      <c r="Q149" s="29" t="s">
        <v>522</v>
      </c>
      <c r="R149" s="29">
        <v>1</v>
      </c>
      <c r="S149" s="43"/>
    </row>
    <row r="150" spans="13:19" x14ac:dyDescent="0.25">
      <c r="M150" s="49"/>
      <c r="N150" s="29" t="s">
        <v>472</v>
      </c>
      <c r="O150" s="29" t="s">
        <v>379</v>
      </c>
      <c r="P150" s="29" t="s">
        <v>288</v>
      </c>
      <c r="Q150" s="29" t="s">
        <v>420</v>
      </c>
      <c r="R150" s="29">
        <v>1</v>
      </c>
      <c r="S150" s="43"/>
    </row>
    <row r="151" spans="13:19" x14ac:dyDescent="0.25">
      <c r="M151" s="49"/>
      <c r="N151" s="29" t="s">
        <v>472</v>
      </c>
      <c r="O151" s="29" t="s">
        <v>379</v>
      </c>
      <c r="P151" s="29" t="s">
        <v>294</v>
      </c>
      <c r="Q151" s="29" t="s">
        <v>433</v>
      </c>
      <c r="R151" s="29">
        <v>1</v>
      </c>
      <c r="S151" s="43"/>
    </row>
    <row r="152" spans="13:19" x14ac:dyDescent="0.25">
      <c r="M152" s="49"/>
      <c r="N152" s="29" t="s">
        <v>472</v>
      </c>
      <c r="O152" s="29" t="s">
        <v>379</v>
      </c>
      <c r="P152" s="29" t="s">
        <v>54</v>
      </c>
      <c r="Q152" s="29" t="s">
        <v>419</v>
      </c>
      <c r="R152" s="29">
        <v>1</v>
      </c>
      <c r="S152" s="43"/>
    </row>
    <row r="153" spans="13:19" x14ac:dyDescent="0.25">
      <c r="M153" s="49"/>
      <c r="N153" s="29" t="s">
        <v>472</v>
      </c>
      <c r="O153" s="29" t="s">
        <v>379</v>
      </c>
      <c r="P153" s="29" t="s">
        <v>295</v>
      </c>
      <c r="Q153" s="29" t="s">
        <v>523</v>
      </c>
      <c r="R153" s="29">
        <v>1</v>
      </c>
      <c r="S153" s="43"/>
    </row>
    <row r="154" spans="13:19" x14ac:dyDescent="0.25">
      <c r="M154" s="49"/>
      <c r="N154" s="29" t="s">
        <v>472</v>
      </c>
      <c r="O154" s="29" t="s">
        <v>379</v>
      </c>
      <c r="P154" s="29" t="s">
        <v>71</v>
      </c>
      <c r="Q154" s="29" t="s">
        <v>425</v>
      </c>
      <c r="R154" s="29">
        <v>1</v>
      </c>
      <c r="S154" s="43"/>
    </row>
    <row r="155" spans="13:19" x14ac:dyDescent="0.25">
      <c r="M155" s="49"/>
      <c r="N155" s="29" t="s">
        <v>472</v>
      </c>
      <c r="O155" s="29" t="s">
        <v>379</v>
      </c>
      <c r="P155" s="29" t="s">
        <v>296</v>
      </c>
      <c r="Q155" s="29" t="s">
        <v>438</v>
      </c>
      <c r="R155" s="29">
        <v>1</v>
      </c>
      <c r="S155" s="43"/>
    </row>
    <row r="156" spans="13:19" x14ac:dyDescent="0.25">
      <c r="M156" s="49"/>
      <c r="N156" s="29" t="s">
        <v>472</v>
      </c>
      <c r="O156" s="29" t="s">
        <v>379</v>
      </c>
      <c r="P156" s="29" t="s">
        <v>50</v>
      </c>
      <c r="Q156" s="29" t="s">
        <v>417</v>
      </c>
      <c r="R156" s="29">
        <v>18</v>
      </c>
      <c r="S156" s="43"/>
    </row>
    <row r="157" spans="13:19" x14ac:dyDescent="0.25">
      <c r="M157" s="49"/>
      <c r="N157" s="29" t="s">
        <v>472</v>
      </c>
      <c r="O157" s="29" t="s">
        <v>379</v>
      </c>
      <c r="P157" s="29" t="s">
        <v>243</v>
      </c>
      <c r="Q157" s="29" t="s">
        <v>420</v>
      </c>
      <c r="R157" s="29">
        <v>1</v>
      </c>
      <c r="S157" s="43"/>
    </row>
    <row r="158" spans="13:19" x14ac:dyDescent="0.25">
      <c r="M158" s="49"/>
      <c r="N158" s="29" t="s">
        <v>472</v>
      </c>
      <c r="O158" s="29" t="s">
        <v>379</v>
      </c>
      <c r="P158" s="29" t="s">
        <v>73</v>
      </c>
      <c r="Q158" s="29" t="s">
        <v>424</v>
      </c>
      <c r="R158" s="29">
        <v>1</v>
      </c>
      <c r="S158" s="43"/>
    </row>
    <row r="159" spans="13:19" x14ac:dyDescent="0.25">
      <c r="M159" s="49"/>
      <c r="N159" s="29" t="s">
        <v>472</v>
      </c>
      <c r="O159" s="29" t="s">
        <v>379</v>
      </c>
      <c r="P159" s="29" t="s">
        <v>169</v>
      </c>
      <c r="Q159" s="29" t="s">
        <v>416</v>
      </c>
      <c r="R159" s="29">
        <v>2</v>
      </c>
      <c r="S159" s="43"/>
    </row>
    <row r="160" spans="13:19" x14ac:dyDescent="0.25">
      <c r="M160" s="49"/>
      <c r="N160" s="29" t="s">
        <v>472</v>
      </c>
      <c r="O160" s="29" t="s">
        <v>379</v>
      </c>
      <c r="P160" s="29" t="s">
        <v>107</v>
      </c>
      <c r="Q160" s="29" t="s">
        <v>430</v>
      </c>
      <c r="R160" s="29">
        <v>1</v>
      </c>
      <c r="S160" s="43"/>
    </row>
    <row r="161" spans="13:19" x14ac:dyDescent="0.25">
      <c r="M161" s="49"/>
      <c r="N161" s="29" t="s">
        <v>472</v>
      </c>
      <c r="O161" s="29" t="s">
        <v>379</v>
      </c>
      <c r="P161" s="29" t="s">
        <v>314</v>
      </c>
      <c r="Q161" s="29" t="s">
        <v>426</v>
      </c>
      <c r="R161" s="29">
        <v>1</v>
      </c>
      <c r="S161" s="43"/>
    </row>
    <row r="162" spans="13:19" x14ac:dyDescent="0.25">
      <c r="M162" s="49"/>
      <c r="N162" s="29" t="s">
        <v>473</v>
      </c>
      <c r="O162" s="29" t="s">
        <v>380</v>
      </c>
      <c r="P162" s="29" t="s">
        <v>279</v>
      </c>
      <c r="Q162" s="29" t="s">
        <v>419</v>
      </c>
      <c r="R162" s="29">
        <v>1</v>
      </c>
      <c r="S162" s="43"/>
    </row>
    <row r="163" spans="13:19" x14ac:dyDescent="0.25">
      <c r="M163" s="49"/>
      <c r="N163" s="29" t="s">
        <v>473</v>
      </c>
      <c r="O163" s="29" t="s">
        <v>380</v>
      </c>
      <c r="P163" s="29" t="s">
        <v>52</v>
      </c>
      <c r="Q163" s="29" t="s">
        <v>419</v>
      </c>
      <c r="R163" s="29">
        <v>1</v>
      </c>
      <c r="S163" s="43"/>
    </row>
    <row r="164" spans="13:19" x14ac:dyDescent="0.25">
      <c r="M164" s="49"/>
      <c r="N164" s="29" t="s">
        <v>473</v>
      </c>
      <c r="O164" s="29" t="s">
        <v>380</v>
      </c>
      <c r="P164" s="29" t="s">
        <v>51</v>
      </c>
      <c r="Q164" s="29" t="s">
        <v>419</v>
      </c>
      <c r="R164" s="29">
        <v>3</v>
      </c>
      <c r="S164" s="43"/>
    </row>
    <row r="165" spans="13:19" x14ac:dyDescent="0.25">
      <c r="M165" s="49"/>
      <c r="N165" s="29" t="s">
        <v>473</v>
      </c>
      <c r="O165" s="29" t="s">
        <v>380</v>
      </c>
      <c r="P165" s="29" t="s">
        <v>64</v>
      </c>
      <c r="Q165" s="29" t="s">
        <v>419</v>
      </c>
      <c r="R165" s="29">
        <v>1</v>
      </c>
      <c r="S165" s="43"/>
    </row>
    <row r="166" spans="13:19" x14ac:dyDescent="0.25">
      <c r="M166" s="49"/>
      <c r="N166" s="29" t="s">
        <v>473</v>
      </c>
      <c r="O166" s="29" t="s">
        <v>380</v>
      </c>
      <c r="P166" s="29" t="s">
        <v>311</v>
      </c>
      <c r="Q166" s="29" t="s">
        <v>437</v>
      </c>
      <c r="R166" s="29">
        <v>1</v>
      </c>
      <c r="S166" s="43"/>
    </row>
    <row r="167" spans="13:19" x14ac:dyDescent="0.25">
      <c r="M167" s="49"/>
      <c r="N167" s="29" t="s">
        <v>473</v>
      </c>
      <c r="O167" s="29" t="s">
        <v>380</v>
      </c>
      <c r="P167" s="29" t="s">
        <v>94</v>
      </c>
      <c r="Q167" s="29" t="s">
        <v>419</v>
      </c>
      <c r="R167" s="29">
        <v>1</v>
      </c>
      <c r="S167" s="43"/>
    </row>
    <row r="168" spans="13:19" x14ac:dyDescent="0.25">
      <c r="M168" s="49"/>
      <c r="N168" s="29" t="s">
        <v>473</v>
      </c>
      <c r="O168" s="29" t="s">
        <v>380</v>
      </c>
      <c r="P168" s="29" t="s">
        <v>50</v>
      </c>
      <c r="Q168" s="29" t="s">
        <v>417</v>
      </c>
      <c r="R168" s="29">
        <v>7</v>
      </c>
      <c r="S168" s="43"/>
    </row>
    <row r="169" spans="13:19" x14ac:dyDescent="0.25">
      <c r="M169" s="49"/>
      <c r="N169" s="29" t="s">
        <v>473</v>
      </c>
      <c r="O169" s="29" t="s">
        <v>380</v>
      </c>
      <c r="P169" s="29" t="s">
        <v>73</v>
      </c>
      <c r="Q169" s="29" t="s">
        <v>424</v>
      </c>
      <c r="R169" s="29">
        <v>1</v>
      </c>
      <c r="S169" s="43"/>
    </row>
    <row r="170" spans="13:19" x14ac:dyDescent="0.25">
      <c r="M170" s="49"/>
      <c r="N170" s="29" t="s">
        <v>473</v>
      </c>
      <c r="O170" s="29" t="s">
        <v>380</v>
      </c>
      <c r="P170" s="29" t="s">
        <v>314</v>
      </c>
      <c r="Q170" s="29" t="s">
        <v>426</v>
      </c>
      <c r="R170" s="29">
        <v>1</v>
      </c>
      <c r="S170" s="43"/>
    </row>
    <row r="171" spans="13:19" x14ac:dyDescent="0.25">
      <c r="M171" s="49"/>
      <c r="N171" s="29" t="s">
        <v>471</v>
      </c>
      <c r="O171" s="29" t="s">
        <v>378</v>
      </c>
      <c r="P171" s="29" t="s">
        <v>276</v>
      </c>
      <c r="Q171" s="29" t="s">
        <v>517</v>
      </c>
      <c r="R171" s="29">
        <v>1</v>
      </c>
      <c r="S171" s="43"/>
    </row>
    <row r="172" spans="13:19" x14ac:dyDescent="0.25">
      <c r="M172" s="49"/>
      <c r="N172" s="29" t="s">
        <v>471</v>
      </c>
      <c r="O172" s="29" t="s">
        <v>377</v>
      </c>
      <c r="P172" s="29" t="s">
        <v>142</v>
      </c>
      <c r="Q172" s="29" t="s">
        <v>428</v>
      </c>
      <c r="R172" s="29">
        <v>1</v>
      </c>
      <c r="S172" s="43"/>
    </row>
    <row r="173" spans="13:19" x14ac:dyDescent="0.25">
      <c r="M173" s="49"/>
      <c r="N173" s="29" t="s">
        <v>471</v>
      </c>
      <c r="O173" s="29" t="s">
        <v>377</v>
      </c>
      <c r="P173" s="29" t="s">
        <v>51</v>
      </c>
      <c r="Q173" s="29" t="s">
        <v>419</v>
      </c>
      <c r="R173" s="29">
        <v>1</v>
      </c>
      <c r="S173" s="43"/>
    </row>
    <row r="174" spans="13:19" x14ac:dyDescent="0.25">
      <c r="M174" s="49"/>
      <c r="N174" s="29" t="s">
        <v>471</v>
      </c>
      <c r="O174" s="29" t="s">
        <v>377</v>
      </c>
      <c r="P174" s="29" t="s">
        <v>287</v>
      </c>
      <c r="Q174" s="29" t="s">
        <v>422</v>
      </c>
      <c r="R174" s="29">
        <v>1</v>
      </c>
      <c r="S174" s="43"/>
    </row>
    <row r="175" spans="13:19" x14ac:dyDescent="0.25">
      <c r="M175" s="49"/>
      <c r="N175" s="29" t="s">
        <v>471</v>
      </c>
      <c r="O175" s="29" t="s">
        <v>377</v>
      </c>
      <c r="P175" s="29" t="s">
        <v>91</v>
      </c>
      <c r="Q175" s="29" t="s">
        <v>428</v>
      </c>
      <c r="R175" s="29">
        <v>1</v>
      </c>
      <c r="S175" s="43"/>
    </row>
    <row r="176" spans="13:19" x14ac:dyDescent="0.25">
      <c r="M176" s="49"/>
      <c r="N176" s="29" t="s">
        <v>471</v>
      </c>
      <c r="O176" s="29" t="s">
        <v>377</v>
      </c>
      <c r="P176" s="29" t="s">
        <v>50</v>
      </c>
      <c r="Q176" s="29" t="s">
        <v>417</v>
      </c>
      <c r="R176" s="29">
        <v>1</v>
      </c>
      <c r="S176" s="43"/>
    </row>
    <row r="177" spans="13:19" x14ac:dyDescent="0.25">
      <c r="M177" s="49"/>
      <c r="N177" s="29" t="s">
        <v>471</v>
      </c>
      <c r="O177" s="29" t="s">
        <v>378</v>
      </c>
      <c r="P177" s="29" t="s">
        <v>50</v>
      </c>
      <c r="Q177" s="29" t="s">
        <v>417</v>
      </c>
      <c r="R177" s="29">
        <v>1</v>
      </c>
      <c r="S177" s="43"/>
    </row>
    <row r="178" spans="13:19" x14ac:dyDescent="0.25">
      <c r="M178" s="49"/>
      <c r="N178" s="29" t="s">
        <v>471</v>
      </c>
      <c r="O178" s="29" t="s">
        <v>377</v>
      </c>
      <c r="P178" s="29" t="s">
        <v>274</v>
      </c>
      <c r="Q178" s="29" t="s">
        <v>421</v>
      </c>
      <c r="R178" s="29">
        <v>1</v>
      </c>
      <c r="S178" s="43"/>
    </row>
    <row r="179" spans="13:19" x14ac:dyDescent="0.25">
      <c r="M179" s="49"/>
      <c r="N179" s="29" t="s">
        <v>525</v>
      </c>
      <c r="O179" s="29" t="s">
        <v>524</v>
      </c>
      <c r="P179" s="29" t="s">
        <v>305</v>
      </c>
      <c r="Q179" s="29" t="s">
        <v>526</v>
      </c>
      <c r="R179" s="29">
        <v>1</v>
      </c>
      <c r="S179" s="43"/>
    </row>
    <row r="180" spans="13:19" x14ac:dyDescent="0.25">
      <c r="M180" s="49"/>
      <c r="N180" s="29" t="s">
        <v>528</v>
      </c>
      <c r="O180" s="29" t="s">
        <v>527</v>
      </c>
      <c r="P180" s="29" t="s">
        <v>128</v>
      </c>
      <c r="Q180" s="29" t="s">
        <v>522</v>
      </c>
      <c r="R180" s="29">
        <v>1</v>
      </c>
      <c r="S180" s="43"/>
    </row>
    <row r="181" spans="13:19" x14ac:dyDescent="0.25">
      <c r="M181" s="49"/>
      <c r="N181" s="29" t="s">
        <v>528</v>
      </c>
      <c r="O181" s="29" t="s">
        <v>527</v>
      </c>
      <c r="P181" s="29" t="s">
        <v>50</v>
      </c>
      <c r="Q181" s="29" t="s">
        <v>417</v>
      </c>
      <c r="R181" s="29">
        <v>2</v>
      </c>
      <c r="S181" s="43"/>
    </row>
    <row r="182" spans="13:19" x14ac:dyDescent="0.25">
      <c r="M182" s="49"/>
      <c r="N182" s="29" t="s">
        <v>474</v>
      </c>
      <c r="O182" s="29" t="s">
        <v>381</v>
      </c>
      <c r="P182" s="29" t="s">
        <v>51</v>
      </c>
      <c r="Q182" s="29" t="s">
        <v>419</v>
      </c>
      <c r="R182" s="29">
        <v>1</v>
      </c>
      <c r="S182" s="43"/>
    </row>
    <row r="183" spans="13:19" x14ac:dyDescent="0.25">
      <c r="M183" s="49"/>
      <c r="N183" s="29" t="s">
        <v>474</v>
      </c>
      <c r="O183" s="29" t="s">
        <v>381</v>
      </c>
      <c r="P183" s="29" t="s">
        <v>50</v>
      </c>
      <c r="Q183" s="29" t="s">
        <v>417</v>
      </c>
      <c r="R183" s="29">
        <v>1</v>
      </c>
      <c r="S183" s="43"/>
    </row>
    <row r="184" spans="13:19" x14ac:dyDescent="0.25">
      <c r="M184" s="49"/>
      <c r="N184" s="29" t="s">
        <v>475</v>
      </c>
      <c r="O184" s="29" t="s">
        <v>382</v>
      </c>
      <c r="P184" s="29" t="s">
        <v>87</v>
      </c>
      <c r="Q184" s="29" t="s">
        <v>425</v>
      </c>
      <c r="R184" s="29">
        <v>1</v>
      </c>
      <c r="S184" s="43"/>
    </row>
    <row r="185" spans="13:19" x14ac:dyDescent="0.25">
      <c r="M185" s="49"/>
      <c r="N185" s="29" t="s">
        <v>475</v>
      </c>
      <c r="O185" s="29" t="s">
        <v>382</v>
      </c>
      <c r="P185" s="29" t="s">
        <v>309</v>
      </c>
      <c r="Q185" s="29" t="s">
        <v>422</v>
      </c>
      <c r="R185" s="29">
        <v>1</v>
      </c>
      <c r="S185" s="43"/>
    </row>
    <row r="186" spans="13:19" x14ac:dyDescent="0.25">
      <c r="M186" s="49"/>
      <c r="N186" s="29" t="s">
        <v>475</v>
      </c>
      <c r="O186" s="29" t="s">
        <v>382</v>
      </c>
      <c r="P186" s="29" t="s">
        <v>50</v>
      </c>
      <c r="Q186" s="29" t="s">
        <v>417</v>
      </c>
      <c r="R186" s="29">
        <v>1</v>
      </c>
      <c r="S186" s="43"/>
    </row>
    <row r="187" spans="13:19" x14ac:dyDescent="0.25">
      <c r="M187" s="49"/>
      <c r="N187" s="29" t="s">
        <v>476</v>
      </c>
      <c r="O187" s="29" t="s">
        <v>383</v>
      </c>
      <c r="P187" s="29" t="s">
        <v>277</v>
      </c>
      <c r="Q187" s="29" t="s">
        <v>426</v>
      </c>
      <c r="R187" s="29">
        <v>1</v>
      </c>
      <c r="S187" s="43"/>
    </row>
    <row r="188" spans="13:19" x14ac:dyDescent="0.25">
      <c r="M188" s="49"/>
      <c r="N188" s="29" t="s">
        <v>476</v>
      </c>
      <c r="O188" s="29" t="s">
        <v>383</v>
      </c>
      <c r="P188" s="29" t="s">
        <v>61</v>
      </c>
      <c r="Q188" s="29" t="s">
        <v>424</v>
      </c>
      <c r="R188" s="29">
        <v>1</v>
      </c>
      <c r="S188" s="43"/>
    </row>
    <row r="189" spans="13:19" x14ac:dyDescent="0.25">
      <c r="M189" s="49"/>
      <c r="N189" s="29" t="s">
        <v>476</v>
      </c>
      <c r="O189" s="29" t="s">
        <v>383</v>
      </c>
      <c r="P189" s="29" t="s">
        <v>54</v>
      </c>
      <c r="Q189" s="29" t="s">
        <v>419</v>
      </c>
      <c r="R189" s="29">
        <v>1</v>
      </c>
      <c r="S189" s="43"/>
    </row>
    <row r="190" spans="13:19" x14ac:dyDescent="0.25">
      <c r="M190" s="49"/>
      <c r="N190" s="29" t="s">
        <v>530</v>
      </c>
      <c r="O190" s="29" t="s">
        <v>529</v>
      </c>
      <c r="P190" s="29" t="s">
        <v>50</v>
      </c>
      <c r="Q190" s="29" t="s">
        <v>417</v>
      </c>
      <c r="R190" s="29">
        <v>1</v>
      </c>
      <c r="S190" s="43"/>
    </row>
    <row r="191" spans="13:19" x14ac:dyDescent="0.25">
      <c r="M191" s="49"/>
      <c r="N191" s="29" t="s">
        <v>478</v>
      </c>
      <c r="O191" s="29" t="s">
        <v>385</v>
      </c>
      <c r="P191" s="29" t="s">
        <v>108</v>
      </c>
      <c r="Q191" s="29" t="s">
        <v>417</v>
      </c>
      <c r="R191" s="29">
        <v>1</v>
      </c>
      <c r="S191" s="43"/>
    </row>
    <row r="192" spans="13:19" x14ac:dyDescent="0.25">
      <c r="M192" s="49"/>
      <c r="N192" s="29" t="s">
        <v>478</v>
      </c>
      <c r="O192" s="29" t="s">
        <v>385</v>
      </c>
      <c r="P192" s="29" t="s">
        <v>52</v>
      </c>
      <c r="Q192" s="29" t="s">
        <v>419</v>
      </c>
      <c r="R192" s="29">
        <v>1</v>
      </c>
      <c r="S192" s="43"/>
    </row>
    <row r="193" spans="13:19" x14ac:dyDescent="0.25">
      <c r="M193" s="49"/>
      <c r="N193" s="29" t="s">
        <v>478</v>
      </c>
      <c r="O193" s="29" t="s">
        <v>385</v>
      </c>
      <c r="P193" s="29" t="s">
        <v>50</v>
      </c>
      <c r="Q193" s="29" t="s">
        <v>417</v>
      </c>
      <c r="R193" s="29">
        <v>5</v>
      </c>
      <c r="S193" s="43"/>
    </row>
    <row r="194" spans="13:19" x14ac:dyDescent="0.25">
      <c r="M194" s="49"/>
      <c r="N194" s="29" t="s">
        <v>479</v>
      </c>
      <c r="O194" s="29" t="s">
        <v>386</v>
      </c>
      <c r="P194" s="29" t="s">
        <v>50</v>
      </c>
      <c r="Q194" s="29" t="s">
        <v>417</v>
      </c>
      <c r="R194" s="29">
        <v>1</v>
      </c>
      <c r="S194" s="43"/>
    </row>
    <row r="195" spans="13:19" x14ac:dyDescent="0.25">
      <c r="M195" s="49"/>
      <c r="N195" s="29" t="s">
        <v>479</v>
      </c>
      <c r="O195" s="29" t="s">
        <v>386</v>
      </c>
      <c r="P195" s="29" t="s">
        <v>104</v>
      </c>
      <c r="Q195" s="29" t="s">
        <v>424</v>
      </c>
      <c r="R195" s="29">
        <v>1</v>
      </c>
      <c r="S195" s="43"/>
    </row>
    <row r="196" spans="13:19" x14ac:dyDescent="0.25">
      <c r="M196" s="49"/>
      <c r="N196" s="29" t="s">
        <v>480</v>
      </c>
      <c r="O196" s="29" t="s">
        <v>387</v>
      </c>
      <c r="P196" s="29" t="s">
        <v>201</v>
      </c>
      <c r="Q196" s="29" t="s">
        <v>531</v>
      </c>
      <c r="R196" s="29">
        <v>1</v>
      </c>
      <c r="S196" s="43"/>
    </row>
    <row r="197" spans="13:19" x14ac:dyDescent="0.25">
      <c r="M197" s="49"/>
      <c r="N197" s="29" t="s">
        <v>480</v>
      </c>
      <c r="O197" s="29" t="s">
        <v>387</v>
      </c>
      <c r="P197" s="29" t="s">
        <v>63</v>
      </c>
      <c r="Q197" s="29" t="s">
        <v>430</v>
      </c>
      <c r="R197" s="29">
        <v>2</v>
      </c>
      <c r="S197" s="43"/>
    </row>
    <row r="198" spans="13:19" x14ac:dyDescent="0.25">
      <c r="M198" s="49"/>
      <c r="N198" s="29" t="s">
        <v>480</v>
      </c>
      <c r="O198" s="29" t="s">
        <v>387</v>
      </c>
      <c r="P198" s="29" t="s">
        <v>52</v>
      </c>
      <c r="Q198" s="29" t="s">
        <v>419</v>
      </c>
      <c r="R198" s="29">
        <v>1</v>
      </c>
      <c r="S198" s="43"/>
    </row>
    <row r="199" spans="13:19" x14ac:dyDescent="0.25">
      <c r="M199" s="49"/>
      <c r="N199" s="29" t="s">
        <v>480</v>
      </c>
      <c r="O199" s="29" t="s">
        <v>387</v>
      </c>
      <c r="P199" s="29" t="s">
        <v>109</v>
      </c>
      <c r="Q199" s="29" t="s">
        <v>417</v>
      </c>
      <c r="R199" s="29">
        <v>1</v>
      </c>
      <c r="S199" s="43"/>
    </row>
    <row r="200" spans="13:19" x14ac:dyDescent="0.25">
      <c r="M200" s="49"/>
      <c r="N200" s="29" t="s">
        <v>480</v>
      </c>
      <c r="O200" s="29" t="s">
        <v>387</v>
      </c>
      <c r="P200" s="29" t="s">
        <v>224</v>
      </c>
      <c r="Q200" s="29" t="s">
        <v>426</v>
      </c>
      <c r="R200" s="29">
        <v>1</v>
      </c>
      <c r="S200" s="43"/>
    </row>
    <row r="201" spans="13:19" x14ac:dyDescent="0.25">
      <c r="M201" s="49"/>
      <c r="N201" s="29" t="s">
        <v>480</v>
      </c>
      <c r="O201" s="29" t="s">
        <v>387</v>
      </c>
      <c r="P201" s="29" t="s">
        <v>54</v>
      </c>
      <c r="Q201" s="29" t="s">
        <v>419</v>
      </c>
      <c r="R201" s="29">
        <v>2</v>
      </c>
      <c r="S201" s="43"/>
    </row>
    <row r="202" spans="13:19" x14ac:dyDescent="0.25">
      <c r="M202" s="49"/>
      <c r="N202" s="29" t="s">
        <v>480</v>
      </c>
      <c r="O202" s="29" t="s">
        <v>387</v>
      </c>
      <c r="P202" s="29" t="s">
        <v>50</v>
      </c>
      <c r="Q202" s="29" t="s">
        <v>417</v>
      </c>
      <c r="R202" s="29">
        <v>2</v>
      </c>
      <c r="S202" s="43"/>
    </row>
    <row r="203" spans="13:19" x14ac:dyDescent="0.25">
      <c r="M203" s="49"/>
      <c r="N203" s="29" t="s">
        <v>481</v>
      </c>
      <c r="O203" s="29" t="s">
        <v>388</v>
      </c>
      <c r="P203" s="29" t="s">
        <v>284</v>
      </c>
      <c r="Q203" s="29" t="s">
        <v>421</v>
      </c>
      <c r="R203" s="29">
        <v>1</v>
      </c>
      <c r="S203" s="43"/>
    </row>
    <row r="204" spans="13:19" x14ac:dyDescent="0.25">
      <c r="M204" s="49"/>
      <c r="N204" s="29" t="s">
        <v>481</v>
      </c>
      <c r="O204" s="29" t="s">
        <v>388</v>
      </c>
      <c r="P204" s="29" t="s">
        <v>50</v>
      </c>
      <c r="Q204" s="29" t="s">
        <v>417</v>
      </c>
      <c r="R204" s="29">
        <v>1</v>
      </c>
      <c r="S204" s="43"/>
    </row>
    <row r="205" spans="13:19" x14ac:dyDescent="0.25">
      <c r="M205" s="49"/>
      <c r="N205" s="29" t="s">
        <v>452</v>
      </c>
      <c r="O205" s="29" t="s">
        <v>356</v>
      </c>
      <c r="P205" s="29" t="s">
        <v>55</v>
      </c>
      <c r="Q205" s="29" t="s">
        <v>435</v>
      </c>
      <c r="R205" s="29">
        <v>1</v>
      </c>
      <c r="S205" s="43"/>
    </row>
    <row r="206" spans="13:19" x14ac:dyDescent="0.25">
      <c r="M206" s="49"/>
      <c r="N206" s="29" t="s">
        <v>452</v>
      </c>
      <c r="O206" s="29" t="s">
        <v>356</v>
      </c>
      <c r="P206" s="29" t="s">
        <v>52</v>
      </c>
      <c r="Q206" s="29" t="s">
        <v>419</v>
      </c>
      <c r="R206" s="29">
        <v>1</v>
      </c>
      <c r="S206" s="43"/>
    </row>
    <row r="207" spans="13:19" x14ac:dyDescent="0.25">
      <c r="M207" s="49"/>
      <c r="N207" s="29" t="s">
        <v>452</v>
      </c>
      <c r="O207" s="29" t="s">
        <v>356</v>
      </c>
      <c r="P207" s="29" t="s">
        <v>50</v>
      </c>
      <c r="Q207" s="29" t="s">
        <v>417</v>
      </c>
      <c r="R207" s="29">
        <v>1</v>
      </c>
      <c r="S207" s="43"/>
    </row>
    <row r="208" spans="13:19" x14ac:dyDescent="0.25">
      <c r="M208" s="49"/>
      <c r="N208" s="29" t="s">
        <v>483</v>
      </c>
      <c r="O208" s="29" t="s">
        <v>390</v>
      </c>
      <c r="P208" s="29" t="s">
        <v>112</v>
      </c>
      <c r="Q208" s="29" t="s">
        <v>417</v>
      </c>
      <c r="R208" s="29">
        <v>1</v>
      </c>
      <c r="S208" s="43"/>
    </row>
    <row r="209" spans="13:19" x14ac:dyDescent="0.25">
      <c r="M209" s="49"/>
      <c r="N209" s="29" t="s">
        <v>483</v>
      </c>
      <c r="O209" s="29" t="s">
        <v>390</v>
      </c>
      <c r="P209" s="29" t="s">
        <v>110</v>
      </c>
      <c r="Q209" s="29" t="s">
        <v>417</v>
      </c>
      <c r="R209" s="29">
        <v>1</v>
      </c>
      <c r="S209" s="43"/>
    </row>
    <row r="210" spans="13:19" x14ac:dyDescent="0.25">
      <c r="M210" s="49"/>
      <c r="N210" s="29" t="s">
        <v>483</v>
      </c>
      <c r="O210" s="29" t="s">
        <v>390</v>
      </c>
      <c r="P210" s="29" t="s">
        <v>50</v>
      </c>
      <c r="Q210" s="29" t="s">
        <v>417</v>
      </c>
      <c r="R210" s="29">
        <v>5</v>
      </c>
      <c r="S210" s="43"/>
    </row>
    <row r="211" spans="13:19" x14ac:dyDescent="0.25">
      <c r="M211" s="49"/>
      <c r="N211" s="29" t="s">
        <v>482</v>
      </c>
      <c r="O211" s="29" t="s">
        <v>389</v>
      </c>
      <c r="P211" s="29" t="s">
        <v>68</v>
      </c>
      <c r="Q211" s="29" t="s">
        <v>419</v>
      </c>
      <c r="R211" s="29">
        <v>1</v>
      </c>
      <c r="S211" s="43"/>
    </row>
    <row r="212" spans="13:19" x14ac:dyDescent="0.25">
      <c r="M212" s="49"/>
      <c r="N212" s="29" t="s">
        <v>533</v>
      </c>
      <c r="O212" s="29" t="s">
        <v>532</v>
      </c>
      <c r="P212" s="29" t="s">
        <v>155</v>
      </c>
      <c r="Q212" s="29" t="s">
        <v>428</v>
      </c>
      <c r="R212" s="29">
        <v>1</v>
      </c>
      <c r="S212" s="43"/>
    </row>
    <row r="213" spans="13:19" x14ac:dyDescent="0.25">
      <c r="M213" s="49"/>
      <c r="N213" s="29" t="s">
        <v>533</v>
      </c>
      <c r="O213" s="29" t="s">
        <v>532</v>
      </c>
      <c r="P213" s="29" t="s">
        <v>50</v>
      </c>
      <c r="Q213" s="29" t="s">
        <v>417</v>
      </c>
      <c r="R213" s="29">
        <v>1</v>
      </c>
      <c r="S213" s="43"/>
    </row>
    <row r="214" spans="13:19" x14ac:dyDescent="0.25">
      <c r="M214" s="49"/>
      <c r="N214" s="29" t="s">
        <v>535</v>
      </c>
      <c r="O214" s="29" t="s">
        <v>534</v>
      </c>
      <c r="P214" s="29" t="s">
        <v>289</v>
      </c>
      <c r="Q214" s="29" t="s">
        <v>503</v>
      </c>
      <c r="R214" s="29">
        <v>1</v>
      </c>
      <c r="S214" s="43"/>
    </row>
    <row r="215" spans="13:19" x14ac:dyDescent="0.25">
      <c r="M215" s="49"/>
      <c r="N215" s="29" t="s">
        <v>535</v>
      </c>
      <c r="O215" s="29" t="s">
        <v>534</v>
      </c>
      <c r="P215" s="29" t="s">
        <v>273</v>
      </c>
      <c r="Q215" s="29" t="s">
        <v>420</v>
      </c>
      <c r="R215" s="29">
        <v>1</v>
      </c>
      <c r="S215" s="43"/>
    </row>
    <row r="216" spans="13:19" x14ac:dyDescent="0.25">
      <c r="M216" s="49"/>
      <c r="N216" s="29" t="s">
        <v>535</v>
      </c>
      <c r="O216" s="29" t="s">
        <v>534</v>
      </c>
      <c r="P216" s="29" t="s">
        <v>50</v>
      </c>
      <c r="Q216" s="29" t="s">
        <v>417</v>
      </c>
      <c r="R216" s="29">
        <v>1</v>
      </c>
      <c r="S216" s="43"/>
    </row>
    <row r="217" spans="13:19" x14ac:dyDescent="0.25">
      <c r="M217" s="49"/>
      <c r="N217" s="29" t="s">
        <v>537</v>
      </c>
      <c r="O217" s="29" t="s">
        <v>536</v>
      </c>
      <c r="P217" s="29" t="s">
        <v>50</v>
      </c>
      <c r="Q217" s="29" t="s">
        <v>417</v>
      </c>
      <c r="R217" s="29">
        <v>1</v>
      </c>
      <c r="S217" s="43"/>
    </row>
    <row r="218" spans="13:19" x14ac:dyDescent="0.25">
      <c r="M218" s="49"/>
      <c r="N218" s="29" t="s">
        <v>484</v>
      </c>
      <c r="O218" s="29" t="s">
        <v>391</v>
      </c>
      <c r="P218" s="29" t="s">
        <v>51</v>
      </c>
      <c r="Q218" s="29" t="s">
        <v>419</v>
      </c>
      <c r="R218" s="29">
        <v>1</v>
      </c>
      <c r="S218" s="43"/>
    </row>
    <row r="219" spans="13:19" x14ac:dyDescent="0.25">
      <c r="M219" s="49"/>
      <c r="N219" s="29" t="s">
        <v>485</v>
      </c>
      <c r="O219" s="29" t="s">
        <v>392</v>
      </c>
      <c r="P219" s="29" t="s">
        <v>52</v>
      </c>
      <c r="Q219" s="29" t="s">
        <v>419</v>
      </c>
      <c r="R219" s="29">
        <v>1</v>
      </c>
      <c r="S219" s="43"/>
    </row>
    <row r="220" spans="13:19" x14ac:dyDescent="0.25">
      <c r="M220" s="49"/>
      <c r="N220" s="29" t="s">
        <v>485</v>
      </c>
      <c r="O220" s="29" t="s">
        <v>392</v>
      </c>
      <c r="P220" s="29" t="s">
        <v>290</v>
      </c>
      <c r="Q220" s="29" t="s">
        <v>422</v>
      </c>
      <c r="R220" s="29">
        <v>1</v>
      </c>
      <c r="S220" s="43"/>
    </row>
    <row r="221" spans="13:19" x14ac:dyDescent="0.25">
      <c r="M221" s="49"/>
      <c r="N221" s="29" t="s">
        <v>486</v>
      </c>
      <c r="O221" s="29" t="s">
        <v>393</v>
      </c>
      <c r="P221" s="29" t="s">
        <v>96</v>
      </c>
      <c r="Q221" s="29" t="s">
        <v>435</v>
      </c>
      <c r="R221" s="29">
        <v>1</v>
      </c>
      <c r="S221" s="43"/>
    </row>
    <row r="222" spans="13:19" x14ac:dyDescent="0.25">
      <c r="M222" s="49"/>
      <c r="N222" s="29" t="s">
        <v>487</v>
      </c>
      <c r="O222" s="29" t="s">
        <v>394</v>
      </c>
      <c r="P222" s="29" t="s">
        <v>112</v>
      </c>
      <c r="Q222" s="29" t="s">
        <v>417</v>
      </c>
      <c r="R222" s="29">
        <v>1</v>
      </c>
      <c r="S222" s="43"/>
    </row>
    <row r="223" spans="13:19" x14ac:dyDescent="0.25">
      <c r="M223" s="49"/>
      <c r="N223" s="29" t="s">
        <v>487</v>
      </c>
      <c r="O223" s="29" t="s">
        <v>394</v>
      </c>
      <c r="P223" s="29" t="s">
        <v>113</v>
      </c>
      <c r="Q223" s="29" t="s">
        <v>435</v>
      </c>
      <c r="R223" s="29">
        <v>2</v>
      </c>
      <c r="S223" s="43"/>
    </row>
    <row r="224" spans="13:19" x14ac:dyDescent="0.25">
      <c r="M224" s="49"/>
      <c r="N224" s="29" t="s">
        <v>487</v>
      </c>
      <c r="O224" s="29" t="s">
        <v>394</v>
      </c>
      <c r="P224" s="29" t="s">
        <v>110</v>
      </c>
      <c r="Q224" s="29" t="s">
        <v>417</v>
      </c>
      <c r="R224" s="29">
        <v>4</v>
      </c>
      <c r="S224" s="43"/>
    </row>
    <row r="225" spans="13:19" x14ac:dyDescent="0.25">
      <c r="M225" s="49"/>
      <c r="N225" s="29" t="s">
        <v>487</v>
      </c>
      <c r="O225" s="29" t="s">
        <v>394</v>
      </c>
      <c r="P225" s="29" t="s">
        <v>87</v>
      </c>
      <c r="Q225" s="29" t="s">
        <v>425</v>
      </c>
      <c r="R225" s="29">
        <v>1</v>
      </c>
      <c r="S225" s="43"/>
    </row>
    <row r="226" spans="13:19" x14ac:dyDescent="0.25">
      <c r="M226" s="49"/>
      <c r="N226" s="29" t="s">
        <v>487</v>
      </c>
      <c r="O226" s="29" t="s">
        <v>394</v>
      </c>
      <c r="P226" s="29" t="s">
        <v>286</v>
      </c>
      <c r="Q226" s="29" t="s">
        <v>522</v>
      </c>
      <c r="R226" s="29">
        <v>1</v>
      </c>
      <c r="S226" s="43"/>
    </row>
    <row r="227" spans="13:19" x14ac:dyDescent="0.25">
      <c r="M227" s="49"/>
      <c r="N227" s="29" t="s">
        <v>487</v>
      </c>
      <c r="O227" s="29" t="s">
        <v>394</v>
      </c>
      <c r="P227" s="29" t="s">
        <v>96</v>
      </c>
      <c r="Q227" s="29" t="s">
        <v>435</v>
      </c>
      <c r="R227" s="29">
        <v>1</v>
      </c>
      <c r="S227" s="43"/>
    </row>
    <row r="228" spans="13:19" x14ac:dyDescent="0.25">
      <c r="M228" s="49"/>
      <c r="N228" s="29" t="s">
        <v>487</v>
      </c>
      <c r="O228" s="29" t="s">
        <v>394</v>
      </c>
      <c r="P228" s="29" t="s">
        <v>293</v>
      </c>
      <c r="Q228" s="29" t="s">
        <v>538</v>
      </c>
      <c r="R228" s="29">
        <v>1</v>
      </c>
      <c r="S228" s="43"/>
    </row>
    <row r="229" spans="13:19" x14ac:dyDescent="0.25">
      <c r="M229" s="49"/>
      <c r="N229" s="29" t="s">
        <v>487</v>
      </c>
      <c r="O229" s="29" t="s">
        <v>394</v>
      </c>
      <c r="P229" s="29" t="s">
        <v>54</v>
      </c>
      <c r="Q229" s="29" t="s">
        <v>419</v>
      </c>
      <c r="R229" s="29">
        <v>2</v>
      </c>
      <c r="S229" s="43"/>
    </row>
    <row r="230" spans="13:19" x14ac:dyDescent="0.25">
      <c r="M230" s="49"/>
      <c r="N230" s="29" t="s">
        <v>489</v>
      </c>
      <c r="O230" s="29" t="s">
        <v>396</v>
      </c>
      <c r="P230" s="29" t="s">
        <v>51</v>
      </c>
      <c r="Q230" s="29" t="s">
        <v>419</v>
      </c>
      <c r="R230" s="29">
        <v>1</v>
      </c>
      <c r="S230" s="43"/>
    </row>
    <row r="231" spans="13:19" x14ac:dyDescent="0.25">
      <c r="M231" s="49"/>
      <c r="N231" s="29" t="s">
        <v>489</v>
      </c>
      <c r="O231" s="29" t="s">
        <v>396</v>
      </c>
      <c r="P231" s="29" t="s">
        <v>94</v>
      </c>
      <c r="Q231" s="29" t="s">
        <v>419</v>
      </c>
      <c r="R231" s="29">
        <v>2</v>
      </c>
      <c r="S231" s="43"/>
    </row>
    <row r="232" spans="13:19" x14ac:dyDescent="0.25">
      <c r="M232" s="49"/>
      <c r="N232" s="29" t="s">
        <v>489</v>
      </c>
      <c r="O232" s="29" t="s">
        <v>396</v>
      </c>
      <c r="P232" s="29" t="s">
        <v>50</v>
      </c>
      <c r="Q232" s="29" t="s">
        <v>417</v>
      </c>
      <c r="R232" s="29">
        <v>1</v>
      </c>
      <c r="S232" s="43"/>
    </row>
    <row r="233" spans="13:19" x14ac:dyDescent="0.25">
      <c r="M233" s="49"/>
      <c r="N233" s="29" t="s">
        <v>494</v>
      </c>
      <c r="O233" s="29" t="s">
        <v>401</v>
      </c>
      <c r="P233" s="29" t="s">
        <v>133</v>
      </c>
      <c r="Q233" s="29" t="s">
        <v>430</v>
      </c>
      <c r="R233" s="29">
        <v>1</v>
      </c>
      <c r="S233" s="43"/>
    </row>
    <row r="234" spans="13:19" x14ac:dyDescent="0.25">
      <c r="M234" s="49"/>
      <c r="N234" s="29" t="s">
        <v>494</v>
      </c>
      <c r="O234" s="29" t="s">
        <v>401</v>
      </c>
      <c r="P234" s="29" t="s">
        <v>143</v>
      </c>
      <c r="Q234" s="29" t="s">
        <v>421</v>
      </c>
      <c r="R234" s="29">
        <v>1</v>
      </c>
      <c r="S234" s="43"/>
    </row>
    <row r="235" spans="13:19" x14ac:dyDescent="0.25">
      <c r="M235" s="49"/>
      <c r="N235" s="29" t="s">
        <v>494</v>
      </c>
      <c r="O235" s="29" t="s">
        <v>401</v>
      </c>
      <c r="P235" s="29" t="s">
        <v>52</v>
      </c>
      <c r="Q235" s="29" t="s">
        <v>419</v>
      </c>
      <c r="R235" s="29">
        <v>1</v>
      </c>
      <c r="S235" s="43"/>
    </row>
    <row r="236" spans="13:19" x14ac:dyDescent="0.25">
      <c r="M236" s="49"/>
      <c r="N236" s="29" t="s">
        <v>494</v>
      </c>
      <c r="O236" s="29" t="s">
        <v>401</v>
      </c>
      <c r="P236" s="29" t="s">
        <v>109</v>
      </c>
      <c r="Q236" s="29" t="s">
        <v>417</v>
      </c>
      <c r="R236" s="29">
        <v>1</v>
      </c>
      <c r="S236" s="43"/>
    </row>
    <row r="237" spans="13:19" x14ac:dyDescent="0.25">
      <c r="M237" s="49"/>
      <c r="N237" s="29" t="s">
        <v>494</v>
      </c>
      <c r="O237" s="29" t="s">
        <v>401</v>
      </c>
      <c r="P237" s="29" t="s">
        <v>50</v>
      </c>
      <c r="Q237" s="29" t="s">
        <v>417</v>
      </c>
      <c r="R237" s="29">
        <v>1</v>
      </c>
      <c r="S237" s="43"/>
    </row>
    <row r="238" spans="13:19" x14ac:dyDescent="0.25">
      <c r="M238" s="49"/>
      <c r="N238" s="29" t="s">
        <v>494</v>
      </c>
      <c r="O238" s="29" t="s">
        <v>401</v>
      </c>
      <c r="P238" s="29" t="s">
        <v>243</v>
      </c>
      <c r="Q238" s="29" t="s">
        <v>420</v>
      </c>
      <c r="R238" s="29">
        <v>1</v>
      </c>
      <c r="S238" s="43"/>
    </row>
    <row r="239" spans="13:19" x14ac:dyDescent="0.25">
      <c r="M239" s="49"/>
      <c r="N239" s="29" t="s">
        <v>494</v>
      </c>
      <c r="O239" s="29" t="s">
        <v>401</v>
      </c>
      <c r="P239" s="29" t="s">
        <v>169</v>
      </c>
      <c r="Q239" s="29" t="s">
        <v>416</v>
      </c>
      <c r="R239" s="29">
        <v>1</v>
      </c>
      <c r="S239" s="43"/>
    </row>
    <row r="240" spans="13:19" x14ac:dyDescent="0.25">
      <c r="M240" s="49"/>
      <c r="N240" s="29" t="s">
        <v>490</v>
      </c>
      <c r="O240" s="29" t="s">
        <v>397</v>
      </c>
      <c r="P240" s="29" t="s">
        <v>282</v>
      </c>
      <c r="Q240" s="29" t="s">
        <v>425</v>
      </c>
      <c r="R240" s="29">
        <v>1</v>
      </c>
      <c r="S240" s="43"/>
    </row>
    <row r="241" spans="13:19" x14ac:dyDescent="0.25">
      <c r="M241" s="49"/>
      <c r="N241" s="29" t="s">
        <v>490</v>
      </c>
      <c r="O241" s="29" t="s">
        <v>397</v>
      </c>
      <c r="P241" s="29" t="s">
        <v>50</v>
      </c>
      <c r="Q241" s="29" t="s">
        <v>417</v>
      </c>
      <c r="R241" s="29">
        <v>3</v>
      </c>
      <c r="S241" s="43"/>
    </row>
    <row r="242" spans="13:19" x14ac:dyDescent="0.25">
      <c r="M242" s="49"/>
      <c r="N242" s="29" t="s">
        <v>492</v>
      </c>
      <c r="O242" s="29" t="s">
        <v>399</v>
      </c>
      <c r="P242" s="29" t="s">
        <v>110</v>
      </c>
      <c r="Q242" s="29" t="s">
        <v>417</v>
      </c>
      <c r="R242" s="29">
        <v>1</v>
      </c>
      <c r="S242" s="43"/>
    </row>
    <row r="243" spans="13:19" x14ac:dyDescent="0.25">
      <c r="M243" s="49"/>
      <c r="N243" s="29" t="s">
        <v>492</v>
      </c>
      <c r="O243" s="29" t="s">
        <v>399</v>
      </c>
      <c r="P243" s="29" t="s">
        <v>271</v>
      </c>
      <c r="Q243" s="29" t="s">
        <v>421</v>
      </c>
      <c r="R243" s="29">
        <v>1</v>
      </c>
      <c r="S243" s="43"/>
    </row>
    <row r="244" spans="13:19" x14ac:dyDescent="0.25">
      <c r="M244" s="49"/>
      <c r="N244" s="29" t="s">
        <v>492</v>
      </c>
      <c r="O244" s="29" t="s">
        <v>399</v>
      </c>
      <c r="P244" s="29" t="s">
        <v>155</v>
      </c>
      <c r="Q244" s="29" t="s">
        <v>428</v>
      </c>
      <c r="R244" s="29">
        <v>1</v>
      </c>
      <c r="S244" s="43"/>
    </row>
    <row r="245" spans="13:19" x14ac:dyDescent="0.25">
      <c r="M245" s="49"/>
      <c r="N245" s="29" t="s">
        <v>492</v>
      </c>
      <c r="O245" s="29" t="s">
        <v>399</v>
      </c>
      <c r="P245" s="29" t="s">
        <v>50</v>
      </c>
      <c r="Q245" s="29" t="s">
        <v>417</v>
      </c>
      <c r="R245" s="29">
        <v>5</v>
      </c>
      <c r="S245" s="43"/>
    </row>
    <row r="246" spans="13:19" x14ac:dyDescent="0.25">
      <c r="M246" s="49"/>
      <c r="N246" s="29" t="s">
        <v>540</v>
      </c>
      <c r="O246" s="29" t="s">
        <v>539</v>
      </c>
      <c r="P246" s="29" t="s">
        <v>52</v>
      </c>
      <c r="Q246" s="29" t="s">
        <v>419</v>
      </c>
      <c r="R246" s="29">
        <v>1</v>
      </c>
      <c r="S246" s="43"/>
    </row>
    <row r="247" spans="13:19" x14ac:dyDescent="0.25">
      <c r="M247" s="49"/>
      <c r="N247" s="29" t="s">
        <v>493</v>
      </c>
      <c r="O247" s="29" t="s">
        <v>400</v>
      </c>
      <c r="P247" s="29" t="s">
        <v>108</v>
      </c>
      <c r="Q247" s="29" t="s">
        <v>417</v>
      </c>
      <c r="R247" s="29">
        <v>2</v>
      </c>
      <c r="S247" s="43"/>
    </row>
    <row r="248" spans="13:19" x14ac:dyDescent="0.25">
      <c r="M248" s="49"/>
      <c r="N248" s="29" t="s">
        <v>493</v>
      </c>
      <c r="O248" s="29" t="s">
        <v>400</v>
      </c>
      <c r="P248" s="29" t="s">
        <v>143</v>
      </c>
      <c r="Q248" s="29" t="s">
        <v>421</v>
      </c>
      <c r="R248" s="29">
        <v>1</v>
      </c>
      <c r="S248" s="43"/>
    </row>
    <row r="249" spans="13:19" x14ac:dyDescent="0.25">
      <c r="M249" s="49"/>
      <c r="N249" s="29" t="s">
        <v>493</v>
      </c>
      <c r="O249" s="29" t="s">
        <v>400</v>
      </c>
      <c r="P249" s="29" t="s">
        <v>284</v>
      </c>
      <c r="Q249" s="29" t="s">
        <v>421</v>
      </c>
      <c r="R249" s="29">
        <v>1</v>
      </c>
      <c r="S249" s="43"/>
    </row>
    <row r="250" spans="13:19" x14ac:dyDescent="0.25">
      <c r="M250" s="49"/>
      <c r="N250" s="29" t="s">
        <v>493</v>
      </c>
      <c r="O250" s="29" t="s">
        <v>400</v>
      </c>
      <c r="P250" s="29" t="s">
        <v>51</v>
      </c>
      <c r="Q250" s="29" t="s">
        <v>419</v>
      </c>
      <c r="R250" s="29">
        <v>1</v>
      </c>
      <c r="S250" s="43"/>
    </row>
    <row r="251" spans="13:19" x14ac:dyDescent="0.25">
      <c r="M251" s="49"/>
      <c r="N251" s="29" t="s">
        <v>493</v>
      </c>
      <c r="O251" s="29" t="s">
        <v>400</v>
      </c>
      <c r="P251" s="29" t="s">
        <v>50</v>
      </c>
      <c r="Q251" s="29" t="s">
        <v>417</v>
      </c>
      <c r="R251" s="29">
        <v>2</v>
      </c>
      <c r="S251" s="43"/>
    </row>
    <row r="252" spans="13:19" x14ac:dyDescent="0.25">
      <c r="M252" s="49"/>
      <c r="N252" s="29" t="s">
        <v>493</v>
      </c>
      <c r="O252" s="29" t="s">
        <v>400</v>
      </c>
      <c r="P252" s="29" t="s">
        <v>297</v>
      </c>
      <c r="Q252" s="29" t="s">
        <v>424</v>
      </c>
      <c r="R252" s="29">
        <v>1</v>
      </c>
      <c r="S252" s="43"/>
    </row>
    <row r="253" spans="13:19" x14ac:dyDescent="0.25">
      <c r="M253" s="49"/>
      <c r="N253" s="29" t="s">
        <v>542</v>
      </c>
      <c r="O253" s="29" t="s">
        <v>541</v>
      </c>
      <c r="P253" s="29" t="s">
        <v>109</v>
      </c>
      <c r="Q253" s="29" t="s">
        <v>417</v>
      </c>
      <c r="R253" s="29">
        <v>1</v>
      </c>
      <c r="S253" s="43"/>
    </row>
    <row r="254" spans="13:19" x14ac:dyDescent="0.25">
      <c r="M254" s="49"/>
      <c r="N254" s="29" t="s">
        <v>496</v>
      </c>
      <c r="O254" s="29" t="s">
        <v>403</v>
      </c>
      <c r="P254" s="29" t="s">
        <v>50</v>
      </c>
      <c r="Q254" s="29" t="s">
        <v>417</v>
      </c>
      <c r="R254" s="29">
        <v>1</v>
      </c>
      <c r="S254" s="43"/>
    </row>
    <row r="255" spans="13:19" x14ac:dyDescent="0.25">
      <c r="M255" s="49"/>
      <c r="N255" s="29" t="s">
        <v>497</v>
      </c>
      <c r="O255" s="29" t="s">
        <v>405</v>
      </c>
      <c r="P255" s="29" t="s">
        <v>108</v>
      </c>
      <c r="Q255" s="29" t="s">
        <v>417</v>
      </c>
      <c r="R255" s="29">
        <v>1</v>
      </c>
      <c r="S255" s="43"/>
    </row>
    <row r="256" spans="13:19" x14ac:dyDescent="0.25">
      <c r="M256" s="49"/>
      <c r="N256" s="29" t="s">
        <v>497</v>
      </c>
      <c r="O256" s="29" t="s">
        <v>404</v>
      </c>
      <c r="P256" s="29" t="s">
        <v>51</v>
      </c>
      <c r="Q256" s="29" t="s">
        <v>419</v>
      </c>
      <c r="R256" s="29">
        <v>1</v>
      </c>
      <c r="S256" s="43"/>
    </row>
    <row r="257" spans="13:19" x14ac:dyDescent="0.25">
      <c r="M257" s="49"/>
      <c r="N257" s="29" t="s">
        <v>497</v>
      </c>
      <c r="O257" s="29" t="s">
        <v>405</v>
      </c>
      <c r="P257" s="29" t="s">
        <v>93</v>
      </c>
      <c r="Q257" s="29" t="s">
        <v>439</v>
      </c>
      <c r="R257" s="29">
        <v>1</v>
      </c>
      <c r="S257" s="43"/>
    </row>
    <row r="258" spans="13:19" x14ac:dyDescent="0.25">
      <c r="M258" s="49"/>
      <c r="N258" s="29" t="s">
        <v>497</v>
      </c>
      <c r="O258" s="29" t="s">
        <v>404</v>
      </c>
      <c r="P258" s="29" t="s">
        <v>66</v>
      </c>
      <c r="Q258" s="29" t="s">
        <v>430</v>
      </c>
      <c r="R258" s="29">
        <v>1</v>
      </c>
      <c r="S258" s="43"/>
    </row>
    <row r="259" spans="13:19" x14ac:dyDescent="0.25">
      <c r="M259" s="49"/>
      <c r="N259" s="29" t="s">
        <v>497</v>
      </c>
      <c r="O259" s="29" t="s">
        <v>404</v>
      </c>
      <c r="P259" s="29" t="s">
        <v>50</v>
      </c>
      <c r="Q259" s="29" t="s">
        <v>417</v>
      </c>
      <c r="R259" s="29">
        <v>5</v>
      </c>
      <c r="S259" s="43"/>
    </row>
    <row r="260" spans="13:19" x14ac:dyDescent="0.25">
      <c r="M260" s="49"/>
      <c r="N260" s="29" t="s">
        <v>497</v>
      </c>
      <c r="O260" s="29" t="s">
        <v>404</v>
      </c>
      <c r="P260" s="29" t="s">
        <v>243</v>
      </c>
      <c r="Q260" s="29" t="s">
        <v>420</v>
      </c>
      <c r="R260" s="29">
        <v>1</v>
      </c>
      <c r="S260" s="43"/>
    </row>
    <row r="261" spans="13:19" x14ac:dyDescent="0.25">
      <c r="M261" s="49"/>
      <c r="N261" s="29" t="s">
        <v>499</v>
      </c>
      <c r="O261" s="29" t="s">
        <v>407</v>
      </c>
      <c r="P261" s="29" t="s">
        <v>59</v>
      </c>
      <c r="Q261" s="29" t="s">
        <v>428</v>
      </c>
      <c r="R261" s="29">
        <v>1</v>
      </c>
      <c r="S261" s="43"/>
    </row>
    <row r="262" spans="13:19" x14ac:dyDescent="0.25">
      <c r="M262" s="49"/>
      <c r="N262" s="29" t="s">
        <v>499</v>
      </c>
      <c r="O262" s="29" t="s">
        <v>407</v>
      </c>
      <c r="P262" s="29" t="s">
        <v>108</v>
      </c>
      <c r="Q262" s="29" t="s">
        <v>417</v>
      </c>
      <c r="R262" s="29">
        <v>1</v>
      </c>
      <c r="S262" s="43"/>
    </row>
    <row r="263" spans="13:19" x14ac:dyDescent="0.25">
      <c r="M263" s="49"/>
      <c r="N263" s="29" t="s">
        <v>499</v>
      </c>
      <c r="O263" s="29" t="s">
        <v>407</v>
      </c>
      <c r="P263" s="29" t="s">
        <v>50</v>
      </c>
      <c r="Q263" s="29" t="s">
        <v>417</v>
      </c>
      <c r="R263" s="29">
        <v>1</v>
      </c>
      <c r="S263" s="43"/>
    </row>
    <row r="264" spans="13:19" x14ac:dyDescent="0.25">
      <c r="M264" s="49"/>
      <c r="N264" s="29" t="s">
        <v>498</v>
      </c>
      <c r="O264" s="29" t="s">
        <v>406</v>
      </c>
      <c r="P264" s="29" t="s">
        <v>59</v>
      </c>
      <c r="Q264" s="29" t="s">
        <v>428</v>
      </c>
      <c r="R264" s="29">
        <v>1</v>
      </c>
      <c r="S264" s="43"/>
    </row>
    <row r="265" spans="13:19" x14ac:dyDescent="0.25">
      <c r="M265" s="49"/>
      <c r="N265" s="29" t="s">
        <v>498</v>
      </c>
      <c r="O265" s="29" t="s">
        <v>406</v>
      </c>
      <c r="P265" s="29" t="s">
        <v>51</v>
      </c>
      <c r="Q265" s="29" t="s">
        <v>419</v>
      </c>
      <c r="R265" s="29">
        <v>1</v>
      </c>
      <c r="S265" s="43"/>
    </row>
    <row r="266" spans="13:19" x14ac:dyDescent="0.25">
      <c r="M266" s="49"/>
      <c r="N266" s="29" t="s">
        <v>498</v>
      </c>
      <c r="O266" s="29" t="s">
        <v>406</v>
      </c>
      <c r="P266" s="29" t="s">
        <v>50</v>
      </c>
      <c r="Q266" s="29" t="s">
        <v>417</v>
      </c>
      <c r="R266" s="29">
        <v>1</v>
      </c>
      <c r="S266" s="43"/>
    </row>
    <row r="267" spans="13:19" x14ac:dyDescent="0.25">
      <c r="M267" s="49"/>
      <c r="N267" s="29" t="s">
        <v>544</v>
      </c>
      <c r="O267" s="29" t="s">
        <v>543</v>
      </c>
      <c r="P267" s="29" t="s">
        <v>109</v>
      </c>
      <c r="Q267" s="29" t="s">
        <v>417</v>
      </c>
      <c r="R267" s="29">
        <v>1</v>
      </c>
      <c r="S267" s="43"/>
    </row>
    <row r="268" spans="13:19" x14ac:dyDescent="0.25">
      <c r="M268" s="49"/>
      <c r="N268" s="29" t="s">
        <v>500</v>
      </c>
      <c r="O268" s="29" t="s">
        <v>409</v>
      </c>
      <c r="P268" s="29" t="s">
        <v>57</v>
      </c>
      <c r="Q268" s="29" t="s">
        <v>416</v>
      </c>
      <c r="R268" s="29">
        <v>1</v>
      </c>
      <c r="S268" s="43"/>
    </row>
    <row r="269" spans="13:19" x14ac:dyDescent="0.25">
      <c r="M269" s="49"/>
      <c r="N269" s="29" t="s">
        <v>500</v>
      </c>
      <c r="O269" s="29" t="s">
        <v>409</v>
      </c>
      <c r="P269" s="29" t="s">
        <v>271</v>
      </c>
      <c r="Q269" s="29" t="s">
        <v>421</v>
      </c>
      <c r="R269" s="29">
        <v>1</v>
      </c>
      <c r="S269" s="43"/>
    </row>
    <row r="270" spans="13:19" x14ac:dyDescent="0.25">
      <c r="M270" s="49"/>
      <c r="N270" s="29" t="s">
        <v>500</v>
      </c>
      <c r="O270" s="29" t="s">
        <v>409</v>
      </c>
      <c r="P270" s="29" t="s">
        <v>50</v>
      </c>
      <c r="Q270" s="29" t="s">
        <v>417</v>
      </c>
      <c r="R270" s="29">
        <v>1</v>
      </c>
      <c r="S270" s="43"/>
    </row>
    <row r="271" spans="13:19" x14ac:dyDescent="0.25">
      <c r="M271" s="49"/>
      <c r="N271" s="29" t="s">
        <v>501</v>
      </c>
      <c r="O271" s="29" t="s">
        <v>410</v>
      </c>
      <c r="P271" s="29" t="s">
        <v>109</v>
      </c>
      <c r="Q271" s="29" t="s">
        <v>417</v>
      </c>
      <c r="R271" s="29">
        <v>1</v>
      </c>
      <c r="S271" s="43"/>
    </row>
    <row r="272" spans="13:19" x14ac:dyDescent="0.25">
      <c r="M272" s="49"/>
      <c r="N272" s="29" t="s">
        <v>501</v>
      </c>
      <c r="O272" s="29" t="s">
        <v>410</v>
      </c>
      <c r="P272" s="29" t="s">
        <v>242</v>
      </c>
      <c r="Q272" s="29" t="s">
        <v>418</v>
      </c>
      <c r="R272" s="29">
        <v>1</v>
      </c>
      <c r="S272" s="43"/>
    </row>
    <row r="273" spans="13:19" x14ac:dyDescent="0.25">
      <c r="M273" s="49"/>
      <c r="N273" s="34" t="s">
        <v>642</v>
      </c>
      <c r="O273" s="34"/>
      <c r="P273" s="34"/>
      <c r="Q273" s="34"/>
      <c r="R273" s="34">
        <f>SUM(R2:R272)</f>
        <v>361</v>
      </c>
      <c r="S273" s="43"/>
    </row>
    <row r="274" spans="13:19" x14ac:dyDescent="0.25">
      <c r="N274" s="44"/>
      <c r="O274" s="44"/>
      <c r="P274" s="44"/>
      <c r="Q274" s="44"/>
      <c r="R274" s="44"/>
    </row>
  </sheetData>
  <sortState ref="O2:S272">
    <sortCondition ref="P2:P27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Summary</vt:lpstr>
      <vt:lpstr>Summary by Major</vt:lpstr>
      <vt:lpstr>1516</vt:lpstr>
      <vt:lpstr>1415</vt:lpstr>
      <vt:lpstr>1314</vt:lpstr>
      <vt:lpstr>1213</vt:lpstr>
      <vt:lpstr>1112</vt:lpstr>
      <vt:lpstr>1011</vt:lpstr>
      <vt:lpstr>0910</vt:lpstr>
      <vt:lpstr>0809</vt:lpstr>
      <vt:lpstr>0708</vt:lpstr>
      <vt:lpstr>0607</vt:lpstr>
      <vt:lpstr>0506</vt:lpstr>
      <vt:lpstr>0405</vt:lpstr>
      <vt:lpstr>'Summary by Major'!Print_Titles</vt:lpstr>
    </vt:vector>
  </TitlesOfParts>
  <Company>Northwest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lisa.smith</dc:creator>
  <cp:lastModifiedBy>Lisa Smith</cp:lastModifiedBy>
  <cp:lastPrinted>2015-07-14T15:49:08Z</cp:lastPrinted>
  <dcterms:created xsi:type="dcterms:W3CDTF">2009-12-17T21:40:46Z</dcterms:created>
  <dcterms:modified xsi:type="dcterms:W3CDTF">2017-01-13T17:46:57Z</dcterms:modified>
</cp:coreProperties>
</file>